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555" windowHeight="12915" activeTab="0"/>
  </bookViews>
  <sheets>
    <sheet name="Лист1" sheetId="1" r:id="rId1"/>
  </sheets>
  <definedNames>
    <definedName name="_xlnm.Print_Area" localSheetId="0">'Лист1'!$A$1:$F$97</definedName>
  </definedNames>
  <calcPr fullCalcOnLoad="1"/>
</workbook>
</file>

<file path=xl/sharedStrings.xml><?xml version="1.0" encoding="utf-8"?>
<sst xmlns="http://schemas.openxmlformats.org/spreadsheetml/2006/main" count="100" uniqueCount="97">
  <si>
    <t>Додаток 1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</si>
  <si>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</si>
  <si>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</si>
  <si>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</si>
  <si>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</si>
  <si>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</si>
  <si>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</si>
  <si>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</si>
  <si>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</si>
  <si>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</si>
  <si>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</si>
  <si>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</si>
  <si>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</si>
  <si>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</si>
  <si>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</si>
  <si>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</si>
  <si>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</si>
  <si>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</si>
  <si>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</si>
  <si>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</si>
  <si>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</si>
  <si>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</si>
  <si>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</si>
  <si>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</si>
  <si>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</si>
  <si>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</si>
  <si>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</si>
  <si>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Цільові фонди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</si>
  <si>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</si>
  <si>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</si>
  <si>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</si>
  <si>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Найменування згідно з Класифікацією доходів бюджету</t>
  </si>
  <si>
    <t>Усього</t>
  </si>
  <si>
    <t>усього</t>
  </si>
  <si>
    <t>Доходи від операцій з капіталом  </t>
  </si>
  <si>
    <t>(грн)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</si>
  <si>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</si>
  <si>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</si>
  <si>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</si>
  <si>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(код бюджету)</t>
  </si>
  <si>
    <t>у тому числі бюджет розвитку</t>
  </si>
  <si>
    <t>Х</t>
  </si>
  <si>
    <t>Разом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</si>
  <si>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</si>
  <si>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</si>
  <si>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Базова дотація </t>
  </si>
  <si>
    <t>Акцизний податок з вироблених в Україні підакцизних товарів (продукції)</t>
  </si>
  <si>
    <t>Пальне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</si>
  <si>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</si>
  <si>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</si>
  <si>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</si>
  <si>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</si>
  <si>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</si>
  <si>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</si>
  <si>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</si>
  <si>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</si>
  <si>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</si>
  <si>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</si>
  <si>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</si>
  <si>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</si>
  <si>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</si>
  <si>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</si>
  <si>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</si>
  <si>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</si>
  <si>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</si>
  <si>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</si>
  <si>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державним майном  </t>
  </si>
  <si>
    <t>Державне мито, пов`язане з видачею та оформленням закордонних паспортів (посвідок) та паспортів громадян України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</si>
  <si>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</si>
  <si>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</si>
  <si>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Секретар ради</t>
  </si>
  <si>
    <t>Володимир ГРЕЧКО</t>
  </si>
  <si>
    <t>Дотації з місцевих бюджетів іншим місцевим бюджетам</t>
  </si>
  <si>
    <t>Субвенції з державного бюджету місцевим бюджетам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</si>
  <si>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</si>
  <si>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</si>
  <si>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ДОХОДИ
бюджету Люботинської міської територіальної громади на 2024 рік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</si>
  <si>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</si>
  <si>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</si>
  <si>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</si>
  <si>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</si>
  <si>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</si>
  <si>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</si>
  <si>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</si>
  <si>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</si>
  <si>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</si>
  <si>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</si>
  <si>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Адміністративний збір за державну реєстрацію речових прав на нерухоме майно та їх обтяжень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</si>
  <si>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</si>
  <si>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</si>
  <si>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Надходження бюджетних установ від реалізації в установленому порядку майна (крім нерухомого майна) </t>
  </si>
  <si>
    <t>Усього доходів
(без урахування міжбюджетних трансфертів)</t>
  </si>
  <si>
    <t>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</si>
  <si>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</si>
  <si>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ПРОЄКТ</t>
  </si>
  <si>
    <t>до рішення   __ сесії Люботинської міської ради VIII скликання
"Про бюджет Люботинської міської територіальної громади на 2024 рік"</t>
  </si>
  <si>
    <t>від __.12.2023р. № ___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</si>
</sst>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0.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0\ %"/>
  </numFmts>
  <fonts count="46">
    <font>
      <sz val="10"/>
      <color indexed="8"/>
      <name val="Times New Roman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2"/>
    </font>
    <font>
      <u val="single"/>
      <sz val="10"/>
      <color indexed="36"/>
      <name val="Times New Roman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3" fontId="7" fillId="34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7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3" fontId="8" fillId="35" borderId="11" xfId="0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8" fillId="34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1" fontId="10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Zeros="0" tabSelected="1" zoomScale="82" zoomScaleNormal="82" zoomScalePageLayoutView="0" workbookViewId="0" topLeftCell="A1">
      <selection activeCell="D4" sqref="D4"/>
    </sheetView>
  </sheetViews>
  <sheetFormatPr defaultColWidth="9.33203125" defaultRowHeight="12.75"/>
  <cols>
    <col min="1" max="1" width="13.5" style="33" customWidth="1"/>
    <col min="2" max="2" width="104.66015625" style="33" customWidth="1"/>
    <col min="3" max="3" width="15" style="34" customWidth="1"/>
    <col min="4" max="4" width="15.33203125" style="34" customWidth="1"/>
    <col min="5" max="5" width="13.66015625" style="34" customWidth="1"/>
    <col min="6" max="6" width="12.83203125" style="34" customWidth="1"/>
    <col min="7" max="7" width="9.33203125" style="33" customWidth="1"/>
    <col min="8" max="8" width="10.16015625" style="33" bestFit="1" customWidth="1"/>
    <col min="9" max="16384" width="9.33203125" style="33" customWidth="1"/>
  </cols>
  <sheetData>
    <row r="1" spans="3:6" s="37" customFormat="1" ht="15" customHeight="1">
      <c r="C1" s="38" t="s">
        <v>94</v>
      </c>
      <c r="D1" s="48" t="s">
        <v>0</v>
      </c>
      <c r="E1" s="48"/>
      <c r="F1" s="48"/>
    </row>
    <row r="2" spans="3:6" s="37" customFormat="1" ht="62.25" customHeight="1">
      <c r="C2" s="38"/>
      <c r="D2" s="45" t="s">
        <v>95</v>
      </c>
      <c r="E2" s="45"/>
      <c r="F2" s="45"/>
    </row>
    <row r="3" spans="3:6" s="37" customFormat="1" ht="15.75" customHeight="1">
      <c r="C3" s="38"/>
      <c r="D3" s="45" t="s">
        <v>96</v>
      </c>
      <c r="E3" s="45"/>
      <c r="F3" s="45"/>
    </row>
    <row r="4" spans="3:6" s="1" customFormat="1" ht="11.25" customHeight="1">
      <c r="C4" s="12"/>
      <c r="D4" s="12"/>
      <c r="E4" s="12"/>
      <c r="F4" s="12"/>
    </row>
    <row r="5" spans="1:6" s="5" customFormat="1" ht="25.5" customHeight="1">
      <c r="A5" s="49" t="s">
        <v>76</v>
      </c>
      <c r="B5" s="50"/>
      <c r="C5" s="50"/>
      <c r="D5" s="50"/>
      <c r="E5" s="50"/>
      <c r="F5" s="50"/>
    </row>
    <row r="6" spans="1:6" s="5" customFormat="1" ht="12.75">
      <c r="A6" s="6">
        <v>2054500000</v>
      </c>
      <c r="B6" s="7"/>
      <c r="C6" s="9"/>
      <c r="D6" s="9"/>
      <c r="E6" s="9"/>
      <c r="F6" s="9"/>
    </row>
    <row r="7" spans="1:6" s="5" customFormat="1" ht="12.75">
      <c r="A7" s="8" t="s">
        <v>39</v>
      </c>
      <c r="B7" s="9"/>
      <c r="C7" s="9"/>
      <c r="D7" s="9"/>
      <c r="E7" s="9"/>
      <c r="F7" s="9"/>
    </row>
    <row r="8" spans="3:6" s="1" customFormat="1" ht="12.75">
      <c r="C8" s="12"/>
      <c r="D8" s="12"/>
      <c r="E8" s="12"/>
      <c r="F8" s="13" t="s">
        <v>35</v>
      </c>
    </row>
    <row r="9" spans="1:6" s="1" customFormat="1" ht="15.75">
      <c r="A9" s="44" t="s">
        <v>1</v>
      </c>
      <c r="B9" s="44" t="s">
        <v>31</v>
      </c>
      <c r="C9" s="46" t="s">
        <v>32</v>
      </c>
      <c r="D9" s="47" t="s">
        <v>2</v>
      </c>
      <c r="E9" s="47" t="s">
        <v>3</v>
      </c>
      <c r="F9" s="47"/>
    </row>
    <row r="10" spans="1:6" s="1" customFormat="1" ht="12.75">
      <c r="A10" s="44"/>
      <c r="B10" s="44"/>
      <c r="C10" s="47"/>
      <c r="D10" s="47"/>
      <c r="E10" s="47" t="s">
        <v>33</v>
      </c>
      <c r="F10" s="47" t="s">
        <v>40</v>
      </c>
    </row>
    <row r="11" spans="1:6" s="1" customFormat="1" ht="57" customHeight="1">
      <c r="A11" s="44"/>
      <c r="B11" s="44"/>
      <c r="C11" s="47"/>
      <c r="D11" s="47"/>
      <c r="E11" s="47"/>
      <c r="F11" s="47"/>
    </row>
    <row r="12" spans="1:6" s="1" customFormat="1" ht="15.75">
      <c r="A12" s="14">
        <v>1</v>
      </c>
      <c r="B12" s="14">
        <v>2</v>
      </c>
      <c r="C12" s="15">
        <v>3</v>
      </c>
      <c r="D12" s="16">
        <v>4</v>
      </c>
      <c r="E12" s="16">
        <v>5</v>
      </c>
      <c r="F12" s="16">
        <v>6</v>
      </c>
    </row>
    <row r="13" spans="1:6" s="3" customFormat="1" ht="15.75">
      <c r="A13" s="17">
        <v>10000000</v>
      </c>
      <c r="B13" s="18" t="s">
        <v>4</v>
      </c>
      <c r="C13" s="19">
        <f aca="true" t="shared" si="0" ref="C13:C44">D13+E13</f>
        <v>109923600</v>
      </c>
      <c r="D13" s="20">
        <f>SUM(D14+D21+D28+D36)</f>
        <v>109890000</v>
      </c>
      <c r="E13" s="20">
        <f>SUM(E50)</f>
        <v>33600</v>
      </c>
      <c r="F13" s="20"/>
    </row>
    <row r="14" spans="1:6" s="3" customFormat="1" ht="18.75" customHeight="1">
      <c r="A14" s="17">
        <v>11000000</v>
      </c>
      <c r="B14" s="18" t="s">
        <v>5</v>
      </c>
      <c r="C14" s="19">
        <f t="shared" si="0"/>
        <v>60502000</v>
      </c>
      <c r="D14" s="20">
        <f>SUM(D15+D19)</f>
        <v>60502000</v>
      </c>
      <c r="E14" s="20"/>
      <c r="F14" s="20"/>
    </row>
    <row r="15" spans="1:6" s="3" customFormat="1" ht="14.25" customHeight="1">
      <c r="A15" s="17">
        <v>11010000</v>
      </c>
      <c r="B15" s="18" t="s">
        <v>6</v>
      </c>
      <c r="C15" s="19">
        <f t="shared" si="0"/>
        <v>60500000</v>
      </c>
      <c r="D15" s="20">
        <f>SUM(D16:D18)</f>
        <v>60500000</v>
      </c>
      <c r="E15" s="20"/>
      <c r="F15" s="20"/>
    </row>
    <row r="16" spans="1:6" s="1" customFormat="1" ht="31.5" customHeight="1">
      <c r="A16" s="21">
        <v>11010100</v>
      </c>
      <c r="B16" s="22" t="s">
        <v>43</v>
      </c>
      <c r="C16" s="23">
        <f t="shared" si="0"/>
        <v>57900000</v>
      </c>
      <c r="D16" s="24">
        <v>57900000</v>
      </c>
      <c r="E16" s="24"/>
      <c r="F16" s="24"/>
    </row>
    <row r="17" spans="1:6" s="1" customFormat="1" ht="33.75" customHeight="1">
      <c r="A17" s="21">
        <v>11010400</v>
      </c>
      <c r="B17" s="22" t="s">
        <v>44</v>
      </c>
      <c r="C17" s="23">
        <f t="shared" si="0"/>
        <v>1700000</v>
      </c>
      <c r="D17" s="24">
        <v>1700000</v>
      </c>
      <c r="E17" s="24"/>
      <c r="F17" s="24"/>
    </row>
    <row r="18" spans="1:6" s="1" customFormat="1" ht="31.5" customHeight="1">
      <c r="A18" s="21">
        <v>11010500</v>
      </c>
      <c r="B18" s="22" t="s">
        <v>77</v>
      </c>
      <c r="C18" s="23">
        <f t="shared" si="0"/>
        <v>900000</v>
      </c>
      <c r="D18" s="24">
        <v>900000</v>
      </c>
      <c r="E18" s="24"/>
      <c r="F18" s="24"/>
    </row>
    <row r="19" spans="1:6" s="3" customFormat="1" ht="15.75">
      <c r="A19" s="17">
        <v>11020000</v>
      </c>
      <c r="B19" s="18" t="s">
        <v>7</v>
      </c>
      <c r="C19" s="19">
        <f t="shared" si="0"/>
        <v>2000</v>
      </c>
      <c r="D19" s="20">
        <f>SUM(D20)</f>
        <v>2000</v>
      </c>
      <c r="E19" s="20"/>
      <c r="F19" s="20"/>
    </row>
    <row r="20" spans="1:6" s="1" customFormat="1" ht="20.25" customHeight="1">
      <c r="A20" s="21">
        <v>11020200</v>
      </c>
      <c r="B20" s="25" t="s">
        <v>8</v>
      </c>
      <c r="C20" s="23">
        <f t="shared" si="0"/>
        <v>2000</v>
      </c>
      <c r="D20" s="24">
        <v>2000</v>
      </c>
      <c r="E20" s="24"/>
      <c r="F20" s="24"/>
    </row>
    <row r="21" spans="1:6" s="3" customFormat="1" ht="17.25" customHeight="1">
      <c r="A21" s="17">
        <v>13000000</v>
      </c>
      <c r="B21" s="18" t="s">
        <v>53</v>
      </c>
      <c r="C21" s="19">
        <f>SUM(D21)</f>
        <v>764600</v>
      </c>
      <c r="D21" s="20">
        <f>SUM(D22+D24)</f>
        <v>764600</v>
      </c>
      <c r="E21" s="20"/>
      <c r="F21" s="20"/>
    </row>
    <row r="22" spans="1:6" s="3" customFormat="1" ht="19.5" customHeight="1">
      <c r="A22" s="17">
        <v>13010000</v>
      </c>
      <c r="B22" s="18" t="s">
        <v>51</v>
      </c>
      <c r="C22" s="19">
        <f>SUM(D22)</f>
        <v>505000</v>
      </c>
      <c r="D22" s="20">
        <f>SUM(D23)</f>
        <v>505000</v>
      </c>
      <c r="E22" s="20"/>
      <c r="F22" s="20"/>
    </row>
    <row r="23" spans="1:6" s="1" customFormat="1" ht="50.25" customHeight="1">
      <c r="A23" s="21">
        <v>13010200</v>
      </c>
      <c r="B23" s="22" t="s">
        <v>52</v>
      </c>
      <c r="C23" s="23">
        <f>SUM(D23)</f>
        <v>505000</v>
      </c>
      <c r="D23" s="26">
        <v>505000</v>
      </c>
      <c r="E23" s="24"/>
      <c r="F23" s="24"/>
    </row>
    <row r="24" spans="1:6" s="3" customFormat="1" ht="18" customHeight="1">
      <c r="A24" s="17">
        <v>13030000</v>
      </c>
      <c r="B24" s="18" t="s">
        <v>54</v>
      </c>
      <c r="C24" s="19">
        <f t="shared" si="0"/>
        <v>259600</v>
      </c>
      <c r="D24" s="20">
        <f>SUM(D25:D27)</f>
        <v>259600</v>
      </c>
      <c r="E24" s="20"/>
      <c r="F24" s="20"/>
    </row>
    <row r="25" spans="1:6" s="1" customFormat="1" ht="30.75" customHeight="1">
      <c r="A25" s="21">
        <v>13030100</v>
      </c>
      <c r="B25" s="22" t="s">
        <v>55</v>
      </c>
      <c r="C25" s="23">
        <f t="shared" si="0"/>
        <v>3400</v>
      </c>
      <c r="D25" s="24">
        <v>3400</v>
      </c>
      <c r="E25" s="24"/>
      <c r="F25" s="24"/>
    </row>
    <row r="26" spans="1:6" s="1" customFormat="1" ht="16.5" customHeight="1">
      <c r="A26" s="21">
        <v>13030800</v>
      </c>
      <c r="B26" s="25" t="s">
        <v>56</v>
      </c>
      <c r="C26" s="23">
        <f t="shared" si="0"/>
        <v>252000</v>
      </c>
      <c r="D26" s="24">
        <v>252000</v>
      </c>
      <c r="E26" s="24"/>
      <c r="F26" s="24"/>
    </row>
    <row r="27" spans="1:6" s="1" customFormat="1" ht="15.75" customHeight="1">
      <c r="A27" s="21">
        <v>13030900</v>
      </c>
      <c r="B27" s="25" t="s">
        <v>57</v>
      </c>
      <c r="C27" s="23">
        <f t="shared" si="0"/>
        <v>4200</v>
      </c>
      <c r="D27" s="24">
        <v>4200</v>
      </c>
      <c r="E27" s="24"/>
      <c r="F27" s="24"/>
    </row>
    <row r="28" spans="1:6" s="3" customFormat="1" ht="15" customHeight="1">
      <c r="A28" s="17">
        <v>14000000</v>
      </c>
      <c r="B28" s="18" t="s">
        <v>9</v>
      </c>
      <c r="C28" s="19">
        <f t="shared" si="0"/>
        <v>10750000</v>
      </c>
      <c r="D28" s="20">
        <f>D29+D31+D33</f>
        <v>10750000</v>
      </c>
      <c r="E28" s="20"/>
      <c r="F28" s="20"/>
    </row>
    <row r="29" spans="1:6" s="3" customFormat="1" ht="15" customHeight="1">
      <c r="A29" s="17">
        <v>14020000</v>
      </c>
      <c r="B29" s="18" t="s">
        <v>46</v>
      </c>
      <c r="C29" s="19">
        <f t="shared" si="0"/>
        <v>900000</v>
      </c>
      <c r="D29" s="20">
        <f>SUM(D30)</f>
        <v>900000</v>
      </c>
      <c r="E29" s="20"/>
      <c r="F29" s="20"/>
    </row>
    <row r="30" spans="1:6" s="1" customFormat="1" ht="15" customHeight="1">
      <c r="A30" s="21">
        <v>14021900</v>
      </c>
      <c r="B30" s="25" t="s">
        <v>47</v>
      </c>
      <c r="C30" s="23">
        <f t="shared" si="0"/>
        <v>900000</v>
      </c>
      <c r="D30" s="24">
        <v>900000</v>
      </c>
      <c r="E30" s="24"/>
      <c r="F30" s="24"/>
    </row>
    <row r="31" spans="1:6" s="3" customFormat="1" ht="32.25" customHeight="1">
      <c r="A31" s="17">
        <v>14030000</v>
      </c>
      <c r="B31" s="27" t="s">
        <v>78</v>
      </c>
      <c r="C31" s="19">
        <f t="shared" si="0"/>
        <v>3500000</v>
      </c>
      <c r="D31" s="20">
        <f>SUM(D32)</f>
        <v>3500000</v>
      </c>
      <c r="E31" s="20"/>
      <c r="F31" s="20"/>
    </row>
    <row r="32" spans="1:6" s="1" customFormat="1" ht="15" customHeight="1">
      <c r="A32" s="21">
        <v>14031900</v>
      </c>
      <c r="B32" s="25" t="s">
        <v>47</v>
      </c>
      <c r="C32" s="23">
        <f t="shared" si="0"/>
        <v>3500000</v>
      </c>
      <c r="D32" s="24">
        <v>3500000</v>
      </c>
      <c r="E32" s="24"/>
      <c r="F32" s="24"/>
    </row>
    <row r="33" spans="1:6" s="3" customFormat="1" ht="32.25" customHeight="1">
      <c r="A33" s="17">
        <v>14040000</v>
      </c>
      <c r="B33" s="27" t="s">
        <v>79</v>
      </c>
      <c r="C33" s="19">
        <f t="shared" si="0"/>
        <v>6350000</v>
      </c>
      <c r="D33" s="20">
        <f>SUM(D34:D35)</f>
        <v>6350000</v>
      </c>
      <c r="E33" s="20"/>
      <c r="F33" s="20"/>
    </row>
    <row r="34" spans="1:6" s="1" customFormat="1" ht="67.5" customHeight="1">
      <c r="A34" s="21">
        <v>14040100</v>
      </c>
      <c r="B34" s="22" t="s">
        <v>58</v>
      </c>
      <c r="C34" s="23">
        <f>SUM(D34)</f>
        <v>3900000</v>
      </c>
      <c r="D34" s="24">
        <v>3900000</v>
      </c>
      <c r="E34" s="24"/>
      <c r="F34" s="24"/>
    </row>
    <row r="35" spans="1:6" s="1" customFormat="1" ht="48.75" customHeight="1">
      <c r="A35" s="21">
        <v>14040200</v>
      </c>
      <c r="B35" s="22" t="s">
        <v>80</v>
      </c>
      <c r="C35" s="23">
        <f>SUM(D35)</f>
        <v>2450000</v>
      </c>
      <c r="D35" s="24">
        <v>2450000</v>
      </c>
      <c r="E35" s="24"/>
      <c r="F35" s="24"/>
    </row>
    <row r="36" spans="1:6" s="3" customFormat="1" ht="30" customHeight="1">
      <c r="A36" s="17">
        <v>18000000</v>
      </c>
      <c r="B36" s="27" t="s">
        <v>81</v>
      </c>
      <c r="C36" s="19">
        <f t="shared" si="0"/>
        <v>37873400</v>
      </c>
      <c r="D36" s="20">
        <f>SUM(D37+D46)</f>
        <v>37873400</v>
      </c>
      <c r="E36" s="20"/>
      <c r="F36" s="20"/>
    </row>
    <row r="37" spans="1:6" s="3" customFormat="1" ht="15" customHeight="1">
      <c r="A37" s="17">
        <v>18010000</v>
      </c>
      <c r="B37" s="18" t="s">
        <v>82</v>
      </c>
      <c r="C37" s="19">
        <f t="shared" si="0"/>
        <v>16313400</v>
      </c>
      <c r="D37" s="20">
        <f>SUM(D38:D45)</f>
        <v>16313400</v>
      </c>
      <c r="E37" s="20"/>
      <c r="F37" s="20"/>
    </row>
    <row r="38" spans="1:6" s="1" customFormat="1" ht="35.25" customHeight="1">
      <c r="A38" s="21">
        <v>18010100</v>
      </c>
      <c r="B38" s="22" t="s">
        <v>59</v>
      </c>
      <c r="C38" s="23">
        <f t="shared" si="0"/>
        <v>3400</v>
      </c>
      <c r="D38" s="24">
        <v>3400</v>
      </c>
      <c r="E38" s="24"/>
      <c r="F38" s="24"/>
    </row>
    <row r="39" spans="1:6" s="1" customFormat="1" ht="35.25" customHeight="1">
      <c r="A39" s="21">
        <v>18010200</v>
      </c>
      <c r="B39" s="22" t="s">
        <v>60</v>
      </c>
      <c r="C39" s="23">
        <f t="shared" si="0"/>
        <v>120000</v>
      </c>
      <c r="D39" s="24">
        <v>120000</v>
      </c>
      <c r="E39" s="24"/>
      <c r="F39" s="24"/>
    </row>
    <row r="40" spans="1:6" s="1" customFormat="1" ht="35.25" customHeight="1">
      <c r="A40" s="21">
        <v>18010300</v>
      </c>
      <c r="B40" s="22" t="s">
        <v>61</v>
      </c>
      <c r="C40" s="23">
        <f t="shared" si="0"/>
        <v>450000</v>
      </c>
      <c r="D40" s="24">
        <v>450000</v>
      </c>
      <c r="E40" s="24"/>
      <c r="F40" s="24"/>
    </row>
    <row r="41" spans="1:6" s="1" customFormat="1" ht="34.5" customHeight="1">
      <c r="A41" s="21">
        <v>18010400</v>
      </c>
      <c r="B41" s="22" t="s">
        <v>75</v>
      </c>
      <c r="C41" s="23">
        <f t="shared" si="0"/>
        <v>4200000</v>
      </c>
      <c r="D41" s="24">
        <v>4200000</v>
      </c>
      <c r="E41" s="24"/>
      <c r="F41" s="24"/>
    </row>
    <row r="42" spans="1:6" s="1" customFormat="1" ht="15.75">
      <c r="A42" s="21">
        <v>18010500</v>
      </c>
      <c r="B42" s="25" t="s">
        <v>83</v>
      </c>
      <c r="C42" s="23">
        <f t="shared" si="0"/>
        <v>7400000</v>
      </c>
      <c r="D42" s="24">
        <v>7400000</v>
      </c>
      <c r="E42" s="24"/>
      <c r="F42" s="24"/>
    </row>
    <row r="43" spans="1:6" s="1" customFormat="1" ht="15.75">
      <c r="A43" s="21">
        <v>18010600</v>
      </c>
      <c r="B43" s="25" t="s">
        <v>84</v>
      </c>
      <c r="C43" s="23">
        <f t="shared" si="0"/>
        <v>3000000</v>
      </c>
      <c r="D43" s="24">
        <v>3000000</v>
      </c>
      <c r="E43" s="24"/>
      <c r="F43" s="24"/>
    </row>
    <row r="44" spans="1:6" s="1" customFormat="1" ht="15.75">
      <c r="A44" s="21">
        <v>18010700</v>
      </c>
      <c r="B44" s="25" t="s">
        <v>85</v>
      </c>
      <c r="C44" s="23">
        <f t="shared" si="0"/>
        <v>600000</v>
      </c>
      <c r="D44" s="24">
        <v>600000</v>
      </c>
      <c r="E44" s="24"/>
      <c r="F44" s="24"/>
    </row>
    <row r="45" spans="1:6" s="1" customFormat="1" ht="15.75">
      <c r="A45" s="21">
        <v>18010900</v>
      </c>
      <c r="B45" s="25" t="s">
        <v>86</v>
      </c>
      <c r="C45" s="23">
        <f>D45+E45</f>
        <v>540000</v>
      </c>
      <c r="D45" s="24">
        <v>540000</v>
      </c>
      <c r="E45" s="24"/>
      <c r="F45" s="24"/>
    </row>
    <row r="46" spans="1:6" s="3" customFormat="1" ht="15.75">
      <c r="A46" s="17">
        <v>18050000</v>
      </c>
      <c r="B46" s="18" t="s">
        <v>10</v>
      </c>
      <c r="C46" s="19">
        <f aca="true" t="shared" si="1" ref="C46:C74">D46+E46</f>
        <v>21560000</v>
      </c>
      <c r="D46" s="20">
        <f>SUM(D47:D49)</f>
        <v>21560000</v>
      </c>
      <c r="E46" s="20"/>
      <c r="F46" s="20"/>
    </row>
    <row r="47" spans="1:6" s="1" customFormat="1" ht="15.75">
      <c r="A47" s="21">
        <v>18050300</v>
      </c>
      <c r="B47" s="25" t="s">
        <v>11</v>
      </c>
      <c r="C47" s="23">
        <f t="shared" si="1"/>
        <v>900000</v>
      </c>
      <c r="D47" s="24">
        <v>900000</v>
      </c>
      <c r="E47" s="24"/>
      <c r="F47" s="24"/>
    </row>
    <row r="48" spans="1:6" s="1" customFormat="1" ht="15.75">
      <c r="A48" s="21">
        <v>18050400</v>
      </c>
      <c r="B48" s="25" t="s">
        <v>12</v>
      </c>
      <c r="C48" s="23">
        <f t="shared" si="1"/>
        <v>20000000</v>
      </c>
      <c r="D48" s="24">
        <v>20000000</v>
      </c>
      <c r="E48" s="24"/>
      <c r="F48" s="24"/>
    </row>
    <row r="49" spans="1:6" s="1" customFormat="1" ht="49.5" customHeight="1">
      <c r="A49" s="21">
        <v>18050500</v>
      </c>
      <c r="B49" s="22" t="s">
        <v>62</v>
      </c>
      <c r="C49" s="23">
        <f t="shared" si="1"/>
        <v>660000</v>
      </c>
      <c r="D49" s="24">
        <v>660000</v>
      </c>
      <c r="E49" s="24"/>
      <c r="F49" s="24"/>
    </row>
    <row r="50" spans="1:6" s="3" customFormat="1" ht="15.75">
      <c r="A50" s="17">
        <v>19000000</v>
      </c>
      <c r="B50" s="18" t="s">
        <v>13</v>
      </c>
      <c r="C50" s="19">
        <f t="shared" si="1"/>
        <v>33600</v>
      </c>
      <c r="D50" s="20"/>
      <c r="E50" s="20">
        <f>SUM(E51)</f>
        <v>33600</v>
      </c>
      <c r="F50" s="20"/>
    </row>
    <row r="51" spans="1:6" s="3" customFormat="1" ht="15.75">
      <c r="A51" s="17">
        <v>19010000</v>
      </c>
      <c r="B51" s="18" t="s">
        <v>14</v>
      </c>
      <c r="C51" s="19">
        <f t="shared" si="1"/>
        <v>33600</v>
      </c>
      <c r="D51" s="20"/>
      <c r="E51" s="20">
        <f>SUM(E52:E54)</f>
        <v>33600</v>
      </c>
      <c r="F51" s="20"/>
    </row>
    <row r="52" spans="1:6" s="1" customFormat="1" ht="48.75" customHeight="1">
      <c r="A52" s="21">
        <v>19010100</v>
      </c>
      <c r="B52" s="22" t="s">
        <v>63</v>
      </c>
      <c r="C52" s="23">
        <f t="shared" si="1"/>
        <v>22900</v>
      </c>
      <c r="D52" s="24"/>
      <c r="E52" s="24">
        <v>22900</v>
      </c>
      <c r="F52" s="24"/>
    </row>
    <row r="53" spans="1:6" s="1" customFormat="1" ht="25.5" customHeight="1">
      <c r="A53" s="21">
        <v>19010200</v>
      </c>
      <c r="B53" s="25" t="s">
        <v>15</v>
      </c>
      <c r="C53" s="23">
        <f t="shared" si="1"/>
        <v>9800</v>
      </c>
      <c r="D53" s="24"/>
      <c r="E53" s="24">
        <v>9800</v>
      </c>
      <c r="F53" s="24"/>
    </row>
    <row r="54" spans="1:6" s="1" customFormat="1" ht="35.25" customHeight="1">
      <c r="A54" s="21">
        <v>19010300</v>
      </c>
      <c r="B54" s="22" t="s">
        <v>64</v>
      </c>
      <c r="C54" s="23">
        <f t="shared" si="1"/>
        <v>900</v>
      </c>
      <c r="D54" s="24"/>
      <c r="E54" s="24">
        <v>900</v>
      </c>
      <c r="F54" s="24"/>
    </row>
    <row r="55" spans="1:6" s="3" customFormat="1" ht="15.75">
      <c r="A55" s="17">
        <v>20000000</v>
      </c>
      <c r="B55" s="18" t="s">
        <v>16</v>
      </c>
      <c r="C55" s="19">
        <f t="shared" si="1"/>
        <v>3467330</v>
      </c>
      <c r="D55" s="20">
        <f>SUM(D56+D61+D71)</f>
        <v>1110000</v>
      </c>
      <c r="E55" s="20">
        <f>SUM(E56+E61+E71+E75)</f>
        <v>2357330</v>
      </c>
      <c r="F55" s="20">
        <f>SUM(F56+F61+F71+F75)</f>
        <v>0</v>
      </c>
    </row>
    <row r="56" spans="1:6" s="3" customFormat="1" ht="15.75" customHeight="1">
      <c r="A56" s="17">
        <v>21000000</v>
      </c>
      <c r="B56" s="18" t="s">
        <v>17</v>
      </c>
      <c r="C56" s="19">
        <f t="shared" si="1"/>
        <v>15500</v>
      </c>
      <c r="D56" s="20">
        <f>SUM(D57+D59)</f>
        <v>15500</v>
      </c>
      <c r="E56" s="20"/>
      <c r="F56" s="20"/>
    </row>
    <row r="57" spans="1:6" s="3" customFormat="1" ht="64.5" customHeight="1">
      <c r="A57" s="17">
        <v>21010000</v>
      </c>
      <c r="B57" s="27" t="s">
        <v>48</v>
      </c>
      <c r="C57" s="19">
        <f t="shared" si="1"/>
        <v>2000</v>
      </c>
      <c r="D57" s="20">
        <f>SUM(D58)</f>
        <v>2000</v>
      </c>
      <c r="E57" s="20"/>
      <c r="F57" s="20"/>
    </row>
    <row r="58" spans="1:6" s="1" customFormat="1" ht="33.75" customHeight="1">
      <c r="A58" s="21">
        <v>21010300</v>
      </c>
      <c r="B58" s="22" t="s">
        <v>65</v>
      </c>
      <c r="C58" s="23">
        <f t="shared" si="1"/>
        <v>2000</v>
      </c>
      <c r="D58" s="24">
        <v>2000</v>
      </c>
      <c r="E58" s="24"/>
      <c r="F58" s="24"/>
    </row>
    <row r="59" spans="1:6" s="3" customFormat="1" ht="15.75">
      <c r="A59" s="17">
        <v>21080000</v>
      </c>
      <c r="B59" s="18" t="s">
        <v>18</v>
      </c>
      <c r="C59" s="19">
        <f t="shared" si="1"/>
        <v>13500</v>
      </c>
      <c r="D59" s="20">
        <f>SUM(D60:D60)</f>
        <v>13500</v>
      </c>
      <c r="E59" s="20"/>
      <c r="F59" s="20"/>
    </row>
    <row r="60" spans="1:6" s="1" customFormat="1" ht="15.75">
      <c r="A60" s="21">
        <v>21081100</v>
      </c>
      <c r="B60" s="25" t="s">
        <v>19</v>
      </c>
      <c r="C60" s="23">
        <f t="shared" si="1"/>
        <v>13500</v>
      </c>
      <c r="D60" s="26">
        <v>13500</v>
      </c>
      <c r="E60" s="24"/>
      <c r="F60" s="24"/>
    </row>
    <row r="61" spans="1:6" s="3" customFormat="1" ht="23.25" customHeight="1">
      <c r="A61" s="17">
        <v>22000000</v>
      </c>
      <c r="B61" s="18" t="s">
        <v>20</v>
      </c>
      <c r="C61" s="19">
        <f t="shared" si="1"/>
        <v>994500</v>
      </c>
      <c r="D61" s="20">
        <f>SUM(D62+D66+D68)</f>
        <v>994500</v>
      </c>
      <c r="E61" s="20"/>
      <c r="F61" s="20"/>
    </row>
    <row r="62" spans="1:6" s="3" customFormat="1" ht="18.75" customHeight="1">
      <c r="A62" s="17">
        <v>22010000</v>
      </c>
      <c r="B62" s="18" t="s">
        <v>21</v>
      </c>
      <c r="C62" s="19">
        <f t="shared" si="1"/>
        <v>854500</v>
      </c>
      <c r="D62" s="20">
        <f>SUM(D63:D65)</f>
        <v>854500</v>
      </c>
      <c r="E62" s="20"/>
      <c r="F62" s="20"/>
    </row>
    <row r="63" spans="1:6" s="1" customFormat="1" ht="33" customHeight="1">
      <c r="A63" s="21">
        <v>22010300</v>
      </c>
      <c r="B63" s="22" t="s">
        <v>74</v>
      </c>
      <c r="C63" s="23">
        <f t="shared" si="1"/>
        <v>24500</v>
      </c>
      <c r="D63" s="24">
        <v>24500</v>
      </c>
      <c r="E63" s="24"/>
      <c r="F63" s="24"/>
    </row>
    <row r="64" spans="1:6" s="1" customFormat="1" ht="15" customHeight="1">
      <c r="A64" s="21">
        <v>22012500</v>
      </c>
      <c r="B64" s="25" t="s">
        <v>22</v>
      </c>
      <c r="C64" s="23">
        <f t="shared" si="1"/>
        <v>630000</v>
      </c>
      <c r="D64" s="24">
        <v>630000</v>
      </c>
      <c r="E64" s="24"/>
      <c r="F64" s="24"/>
    </row>
    <row r="65" spans="1:6" s="1" customFormat="1" ht="32.25" customHeight="1">
      <c r="A65" s="21">
        <v>22012600</v>
      </c>
      <c r="B65" s="22" t="s">
        <v>87</v>
      </c>
      <c r="C65" s="23">
        <f t="shared" si="1"/>
        <v>200000</v>
      </c>
      <c r="D65" s="24">
        <v>200000</v>
      </c>
      <c r="E65" s="24"/>
      <c r="F65" s="24"/>
    </row>
    <row r="66" spans="1:6" s="3" customFormat="1" ht="31.5" customHeight="1">
      <c r="A66" s="17">
        <v>22080000</v>
      </c>
      <c r="B66" s="27" t="s">
        <v>66</v>
      </c>
      <c r="C66" s="19">
        <f t="shared" si="1"/>
        <v>70000</v>
      </c>
      <c r="D66" s="20">
        <f>SUM(D67)</f>
        <v>70000</v>
      </c>
      <c r="E66" s="20"/>
      <c r="F66" s="20"/>
    </row>
    <row r="67" spans="1:6" s="1" customFormat="1" ht="30.75" customHeight="1">
      <c r="A67" s="21">
        <v>22080400</v>
      </c>
      <c r="B67" s="28" t="s">
        <v>50</v>
      </c>
      <c r="C67" s="23">
        <f t="shared" si="1"/>
        <v>70000</v>
      </c>
      <c r="D67" s="24">
        <v>70000</v>
      </c>
      <c r="E67" s="24"/>
      <c r="F67" s="24"/>
    </row>
    <row r="68" spans="1:6" s="3" customFormat="1" ht="15.75">
      <c r="A68" s="17">
        <v>22090000</v>
      </c>
      <c r="B68" s="18" t="s">
        <v>23</v>
      </c>
      <c r="C68" s="19">
        <f t="shared" si="1"/>
        <v>70000</v>
      </c>
      <c r="D68" s="20">
        <f>SUM(D69:D70)</f>
        <v>70000</v>
      </c>
      <c r="E68" s="20"/>
      <c r="F68" s="20"/>
    </row>
    <row r="69" spans="1:6" s="1" customFormat="1" ht="35.25" customHeight="1">
      <c r="A69" s="21">
        <v>22090100</v>
      </c>
      <c r="B69" s="22" t="s">
        <v>49</v>
      </c>
      <c r="C69" s="23">
        <f t="shared" si="1"/>
        <v>65000</v>
      </c>
      <c r="D69" s="24">
        <v>65000</v>
      </c>
      <c r="E69" s="24"/>
      <c r="F69" s="24"/>
    </row>
    <row r="70" spans="1:6" s="1" customFormat="1" ht="33" customHeight="1">
      <c r="A70" s="21">
        <v>22090400</v>
      </c>
      <c r="B70" s="22" t="s">
        <v>67</v>
      </c>
      <c r="C70" s="23">
        <f t="shared" si="1"/>
        <v>5000</v>
      </c>
      <c r="D70" s="24">
        <v>5000</v>
      </c>
      <c r="E70" s="24"/>
      <c r="F70" s="24"/>
    </row>
    <row r="71" spans="1:6" s="3" customFormat="1" ht="15.75">
      <c r="A71" s="17">
        <v>24000000</v>
      </c>
      <c r="B71" s="18" t="s">
        <v>24</v>
      </c>
      <c r="C71" s="19">
        <f t="shared" si="1"/>
        <v>100000</v>
      </c>
      <c r="D71" s="20">
        <f>SUM(D72)</f>
        <v>100000</v>
      </c>
      <c r="E71" s="20">
        <f>SUM(E72)</f>
        <v>0</v>
      </c>
      <c r="F71" s="20"/>
    </row>
    <row r="72" spans="1:6" s="3" customFormat="1" ht="15.75">
      <c r="A72" s="17">
        <v>24060000</v>
      </c>
      <c r="B72" s="18" t="s">
        <v>18</v>
      </c>
      <c r="C72" s="19">
        <f t="shared" si="1"/>
        <v>100000</v>
      </c>
      <c r="D72" s="20">
        <f>SUM(D73:D74)</f>
        <v>100000</v>
      </c>
      <c r="E72" s="20">
        <f>SUM(E73:E74)</f>
        <v>0</v>
      </c>
      <c r="F72" s="20">
        <f>SUM(F73:F74)</f>
        <v>0</v>
      </c>
    </row>
    <row r="73" spans="1:6" s="1" customFormat="1" ht="15.75">
      <c r="A73" s="21">
        <v>24060300</v>
      </c>
      <c r="B73" s="25" t="s">
        <v>18</v>
      </c>
      <c r="C73" s="23">
        <f t="shared" si="1"/>
        <v>50000</v>
      </c>
      <c r="D73" s="24">
        <v>50000</v>
      </c>
      <c r="E73" s="24"/>
      <c r="F73" s="24"/>
    </row>
    <row r="74" spans="1:6" s="1" customFormat="1" ht="99.75" customHeight="1">
      <c r="A74" s="21">
        <v>24062200</v>
      </c>
      <c r="B74" s="22" t="s">
        <v>68</v>
      </c>
      <c r="C74" s="23">
        <f t="shared" si="1"/>
        <v>50000</v>
      </c>
      <c r="D74" s="24">
        <v>50000</v>
      </c>
      <c r="E74" s="24"/>
      <c r="F74" s="24"/>
    </row>
    <row r="75" spans="1:8" s="3" customFormat="1" ht="14.25" customHeight="1">
      <c r="A75" s="17">
        <v>25000000</v>
      </c>
      <c r="B75" s="18" t="s">
        <v>25</v>
      </c>
      <c r="C75" s="19">
        <f aca="true" t="shared" si="2" ref="C75:C90">D75+E75</f>
        <v>2357330</v>
      </c>
      <c r="D75" s="20"/>
      <c r="E75" s="29">
        <f>SUM(E76)</f>
        <v>2357330</v>
      </c>
      <c r="F75" s="20"/>
      <c r="G75" s="10"/>
      <c r="H75" s="10"/>
    </row>
    <row r="76" spans="1:6" s="3" customFormat="1" ht="32.25" customHeight="1">
      <c r="A76" s="17">
        <v>25010000</v>
      </c>
      <c r="B76" s="27" t="s">
        <v>88</v>
      </c>
      <c r="C76" s="19">
        <f t="shared" si="2"/>
        <v>2357330</v>
      </c>
      <c r="D76" s="20"/>
      <c r="E76" s="29">
        <f>SUM(E77:E79)</f>
        <v>2357330</v>
      </c>
      <c r="F76" s="20"/>
    </row>
    <row r="77" spans="1:6" s="1" customFormat="1" ht="17.25" customHeight="1">
      <c r="A77" s="21">
        <v>25010100</v>
      </c>
      <c r="B77" s="25" t="s">
        <v>26</v>
      </c>
      <c r="C77" s="23">
        <f t="shared" si="2"/>
        <v>2290650</v>
      </c>
      <c r="D77" s="24"/>
      <c r="E77" s="26">
        <v>2290650</v>
      </c>
      <c r="F77" s="26"/>
    </row>
    <row r="78" spans="1:6" s="1" customFormat="1" ht="34.5" customHeight="1">
      <c r="A78" s="21">
        <v>25010300</v>
      </c>
      <c r="B78" s="22" t="s">
        <v>89</v>
      </c>
      <c r="C78" s="23">
        <f>D78+E78</f>
        <v>47680</v>
      </c>
      <c r="D78" s="24"/>
      <c r="E78" s="26">
        <v>47680</v>
      </c>
      <c r="F78" s="26"/>
    </row>
    <row r="79" spans="1:6" s="1" customFormat="1" ht="34.5" customHeight="1">
      <c r="A79" s="21">
        <v>25010400</v>
      </c>
      <c r="B79" s="22" t="s">
        <v>90</v>
      </c>
      <c r="C79" s="23">
        <f t="shared" si="2"/>
        <v>19000</v>
      </c>
      <c r="D79" s="24"/>
      <c r="E79" s="26">
        <v>19000</v>
      </c>
      <c r="F79" s="26"/>
    </row>
    <row r="80" spans="1:6" s="3" customFormat="1" ht="13.5" customHeight="1">
      <c r="A80" s="18">
        <v>30000000</v>
      </c>
      <c r="B80" s="27" t="s">
        <v>34</v>
      </c>
      <c r="C80" s="19">
        <f t="shared" si="2"/>
        <v>400000</v>
      </c>
      <c r="D80" s="20">
        <f>SUM(D81)</f>
        <v>0</v>
      </c>
      <c r="E80" s="20">
        <f>SUM(E81)</f>
        <v>400000</v>
      </c>
      <c r="F80" s="20">
        <f>SUM(F81)</f>
        <v>400000</v>
      </c>
    </row>
    <row r="81" spans="1:6" s="3" customFormat="1" ht="16.5" customHeight="1">
      <c r="A81" s="17">
        <v>33000000</v>
      </c>
      <c r="B81" s="18" t="s">
        <v>36</v>
      </c>
      <c r="C81" s="19">
        <f t="shared" si="2"/>
        <v>400000</v>
      </c>
      <c r="D81" s="20">
        <f aca="true" t="shared" si="3" ref="D81:F82">SUM(D82)</f>
        <v>0</v>
      </c>
      <c r="E81" s="20">
        <f t="shared" si="3"/>
        <v>400000</v>
      </c>
      <c r="F81" s="20">
        <f t="shared" si="3"/>
        <v>400000</v>
      </c>
    </row>
    <row r="82" spans="1:6" s="3" customFormat="1" ht="16.5" customHeight="1">
      <c r="A82" s="17">
        <v>33010000</v>
      </c>
      <c r="B82" s="18" t="s">
        <v>37</v>
      </c>
      <c r="C82" s="19">
        <f t="shared" si="2"/>
        <v>400000</v>
      </c>
      <c r="D82" s="20">
        <f t="shared" si="3"/>
        <v>0</v>
      </c>
      <c r="E82" s="20">
        <f t="shared" si="3"/>
        <v>400000</v>
      </c>
      <c r="F82" s="20">
        <f t="shared" si="3"/>
        <v>400000</v>
      </c>
    </row>
    <row r="83" spans="1:6" s="1" customFormat="1" ht="51" customHeight="1">
      <c r="A83" s="21">
        <v>33010100</v>
      </c>
      <c r="B83" s="22" t="s">
        <v>38</v>
      </c>
      <c r="C83" s="23">
        <f t="shared" si="2"/>
        <v>400000</v>
      </c>
      <c r="D83" s="24"/>
      <c r="E83" s="24">
        <v>400000</v>
      </c>
      <c r="F83" s="24">
        <v>400000</v>
      </c>
    </row>
    <row r="84" spans="1:6" s="3" customFormat="1" ht="15.75">
      <c r="A84" s="17">
        <v>50000000</v>
      </c>
      <c r="B84" s="18" t="s">
        <v>27</v>
      </c>
      <c r="C84" s="30">
        <f t="shared" si="2"/>
        <v>37900</v>
      </c>
      <c r="D84" s="20"/>
      <c r="E84" s="20">
        <f>SUM(E85)</f>
        <v>37900</v>
      </c>
      <c r="F84" s="20"/>
    </row>
    <row r="85" spans="1:6" s="1" customFormat="1" ht="39" customHeight="1">
      <c r="A85" s="21">
        <v>50110000</v>
      </c>
      <c r="B85" s="22" t="s">
        <v>69</v>
      </c>
      <c r="C85" s="31">
        <f t="shared" si="2"/>
        <v>37900</v>
      </c>
      <c r="D85" s="24"/>
      <c r="E85" s="24">
        <v>37900</v>
      </c>
      <c r="F85" s="24"/>
    </row>
    <row r="86" spans="1:8" s="1" customFormat="1" ht="31.5">
      <c r="A86" s="32"/>
      <c r="B86" s="36" t="s">
        <v>91</v>
      </c>
      <c r="C86" s="19">
        <f t="shared" si="2"/>
        <v>113828830</v>
      </c>
      <c r="D86" s="19">
        <f>SUM(D13+D55+D80)</f>
        <v>111000000</v>
      </c>
      <c r="E86" s="19">
        <f>SUM(E13+E55+E80+E84)</f>
        <v>2828830</v>
      </c>
      <c r="F86" s="19">
        <f>SUM(F13+F55+F80+F84)</f>
        <v>400000</v>
      </c>
      <c r="G86" s="2"/>
      <c r="H86" s="2"/>
    </row>
    <row r="87" spans="1:8" s="3" customFormat="1" ht="13.5" customHeight="1">
      <c r="A87" s="17">
        <v>40000000</v>
      </c>
      <c r="B87" s="18" t="s">
        <v>28</v>
      </c>
      <c r="C87" s="19">
        <f t="shared" si="2"/>
        <v>113219400</v>
      </c>
      <c r="D87" s="20">
        <f>SUM(D88)</f>
        <v>113219400</v>
      </c>
      <c r="E87" s="20">
        <f>SUM(E88)</f>
        <v>0</v>
      </c>
      <c r="F87" s="20">
        <f>SUM(F88)</f>
        <v>0</v>
      </c>
      <c r="H87" s="4"/>
    </row>
    <row r="88" spans="1:8" s="3" customFormat="1" ht="15.75">
      <c r="A88" s="17">
        <v>41000000</v>
      </c>
      <c r="B88" s="18" t="s">
        <v>29</v>
      </c>
      <c r="C88" s="19">
        <f t="shared" si="2"/>
        <v>113219400</v>
      </c>
      <c r="D88" s="20">
        <f>SUM(D89+D91+D93)</f>
        <v>113219400</v>
      </c>
      <c r="E88" s="20">
        <f>SUM(E89+E91+E93)</f>
        <v>0</v>
      </c>
      <c r="F88" s="20">
        <f>SUM(F89+F91+F93)</f>
        <v>0</v>
      </c>
      <c r="H88" s="11"/>
    </row>
    <row r="89" spans="1:6" s="3" customFormat="1" ht="17.25" customHeight="1">
      <c r="A89" s="17">
        <v>41020000</v>
      </c>
      <c r="B89" s="18" t="s">
        <v>30</v>
      </c>
      <c r="C89" s="19">
        <f>D89+E89</f>
        <v>53000900</v>
      </c>
      <c r="D89" s="20">
        <f>SUM(D90)</f>
        <v>53000900</v>
      </c>
      <c r="E89" s="20"/>
      <c r="F89" s="20"/>
    </row>
    <row r="90" spans="1:6" s="1" customFormat="1" ht="16.5" customHeight="1">
      <c r="A90" s="21">
        <v>41020100</v>
      </c>
      <c r="B90" s="25" t="s">
        <v>45</v>
      </c>
      <c r="C90" s="23">
        <f t="shared" si="2"/>
        <v>53000900</v>
      </c>
      <c r="D90" s="24">
        <v>53000900</v>
      </c>
      <c r="E90" s="24"/>
      <c r="F90" s="24"/>
    </row>
    <row r="91" spans="1:6" s="3" customFormat="1" ht="16.5" customHeight="1">
      <c r="A91" s="17">
        <v>41030000</v>
      </c>
      <c r="B91" s="18" t="s">
        <v>73</v>
      </c>
      <c r="C91" s="19">
        <f>SUM(D91)</f>
        <v>58980900</v>
      </c>
      <c r="D91" s="20">
        <f>SUM(D92)</f>
        <v>58980900</v>
      </c>
      <c r="E91" s="20"/>
      <c r="F91" s="20"/>
    </row>
    <row r="92" spans="1:6" s="1" customFormat="1" ht="16.5" customHeight="1">
      <c r="A92" s="21">
        <v>41033900</v>
      </c>
      <c r="B92" s="25" t="s">
        <v>92</v>
      </c>
      <c r="C92" s="23">
        <f>SUM(D92)</f>
        <v>58980900</v>
      </c>
      <c r="D92" s="24">
        <v>58980900</v>
      </c>
      <c r="E92" s="24"/>
      <c r="F92" s="24"/>
    </row>
    <row r="93" spans="1:6" s="1" customFormat="1" ht="16.5" customHeight="1">
      <c r="A93" s="17">
        <v>41040000</v>
      </c>
      <c r="B93" s="27" t="s">
        <v>72</v>
      </c>
      <c r="C93" s="19">
        <f>SUM(D93)</f>
        <v>1237600</v>
      </c>
      <c r="D93" s="20">
        <f>SUM(D94)</f>
        <v>1237600</v>
      </c>
      <c r="E93" s="24"/>
      <c r="F93" s="24"/>
    </row>
    <row r="94" spans="1:6" s="1" customFormat="1" ht="53.25" customHeight="1">
      <c r="A94" s="21">
        <v>41040200</v>
      </c>
      <c r="B94" s="22" t="s">
        <v>93</v>
      </c>
      <c r="C94" s="23">
        <f>SUM(D94)</f>
        <v>1237600</v>
      </c>
      <c r="D94" s="24">
        <v>1237600</v>
      </c>
      <c r="E94" s="24"/>
      <c r="F94" s="24"/>
    </row>
    <row r="95" spans="1:6" s="1" customFormat="1" ht="15.75">
      <c r="A95" s="39" t="s">
        <v>41</v>
      </c>
      <c r="B95" s="32" t="s">
        <v>42</v>
      </c>
      <c r="C95" s="19">
        <f>D95+E95</f>
        <v>227048230</v>
      </c>
      <c r="D95" s="19">
        <f>SUM(D86+D87)</f>
        <v>224219400</v>
      </c>
      <c r="E95" s="19">
        <f>SUM(E86+E87)</f>
        <v>2828830</v>
      </c>
      <c r="F95" s="19">
        <f>SUM(F86+F87)</f>
        <v>400000</v>
      </c>
    </row>
    <row r="96" spans="3:6" s="1" customFormat="1" ht="12.75">
      <c r="C96" s="12"/>
      <c r="D96" s="12"/>
      <c r="E96" s="12"/>
      <c r="F96" s="12"/>
    </row>
    <row r="97" spans="2:6" s="5" customFormat="1" ht="14.25">
      <c r="B97" s="40" t="s">
        <v>70</v>
      </c>
      <c r="C97" s="41"/>
      <c r="D97" s="41"/>
      <c r="E97" s="42" t="s">
        <v>71</v>
      </c>
      <c r="F97" s="43"/>
    </row>
    <row r="98" spans="3:6" s="1" customFormat="1" ht="12.75">
      <c r="C98" s="12"/>
      <c r="D98" s="12"/>
      <c r="E98" s="12"/>
      <c r="F98" s="12"/>
    </row>
    <row r="99" spans="3:6" s="1" customFormat="1" ht="12.75">
      <c r="C99" s="12"/>
      <c r="D99" s="12"/>
      <c r="E99" s="12"/>
      <c r="F99" s="12"/>
    </row>
    <row r="100" spans="3:5" ht="12.75">
      <c r="C100" s="35"/>
      <c r="D100" s="35"/>
      <c r="E100" s="35"/>
    </row>
    <row r="101" spans="3:5" ht="12.75">
      <c r="C101" s="35"/>
      <c r="D101" s="35"/>
      <c r="E101" s="35"/>
    </row>
  </sheetData>
  <sheetProtection/>
  <mergeCells count="11">
    <mergeCell ref="A9:A11"/>
    <mergeCell ref="B9:B11"/>
    <mergeCell ref="D3:F3"/>
    <mergeCell ref="C9:C11"/>
    <mergeCell ref="D9:D11"/>
    <mergeCell ref="D1:F1"/>
    <mergeCell ref="D2:F2"/>
    <mergeCell ref="E9:F9"/>
    <mergeCell ref="E10:E11"/>
    <mergeCell ref="F10:F11"/>
    <mergeCell ref="A5:F5"/>
  </mergeCells>
  <printOptions horizontalCentered="1"/>
  <pageMargins left="0.7480314960629921" right="0.35433070866141736" top="0.4" bottom="0.24" header="0.4" footer="0.25"/>
  <pageSetup fitToHeight="3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финупр4</cp:lastModifiedBy>
  <cp:lastPrinted>2023-11-15T08:45:35Z</cp:lastPrinted>
  <dcterms:created xsi:type="dcterms:W3CDTF">2017-07-06T11:13:32Z</dcterms:created>
  <dcterms:modified xsi:type="dcterms:W3CDTF">2023-12-12T09:30:30Z</dcterms:modified>
  <cp:category/>
  <cp:version/>
  <cp:contentType/>
  <cp:contentStatus/>
</cp:coreProperties>
</file>