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<sst xmlns="http://schemas.openxmlformats.org/spreadsheetml/2006/main" count="78" uniqueCount="52">
  <si>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/>
  </si>
  <si>
    <t>20545000000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</si>
  <si>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</si>
  <si>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</si>
  <si>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</si>
  <si>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</si>
  <si>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</si>
  <si>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</si>
  <si>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</si>
  <si>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</si>
  <si>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</si>
  <si>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</si>
  <si>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</si>
  <si>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</si>
  <si>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</si>
  <si>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</si>
  <si>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</si>
  <si>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20100000000</t>
  </si>
  <si>
    <t>Обласний бюджет Харківської області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</si>
  <si>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</si>
  <si>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</si>
  <si>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</si>
  <si>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</si>
  <si>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</si>
  <si>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</si>
  <si>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</si>
  <si>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</si>
  <si>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</si>
  <si>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</si>
  <si>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</si>
  <si>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ІІ. Трансферти із спеціального фонду бюджету</t>
  </si>
  <si>
    <t xml:space="preserve">                                 (код бюджету)</t>
  </si>
  <si>
    <t>Додаток 4</t>
  </si>
  <si>
    <t>0219770</t>
  </si>
  <si>
    <t>Інші субвенції з місцевого бюджету</t>
  </si>
  <si>
    <t>Бюджет Мереф'янської міської територіальної громади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</si>
  <si>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</si>
  <si>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Міжбюджетні трансферти на 2022 рік</t>
  </si>
  <si>
    <t>41053900</t>
  </si>
  <si>
    <t>Інші субвенції з місцевого бюджету, в т.ч.:</t>
  </si>
  <si>
    <t>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Законів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</t>
  </si>
  <si>
    <t xml:space="preserve">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</si>
  <si>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</t>
  </si>
  <si>
    <t>Субвенція з місцевого бюджету на співфінансування інвестиційних проектів</t>
  </si>
  <si>
    <t>3719750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</si>
  <si>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</si>
  <si>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</si>
  <si>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0219750</t>
  </si>
  <si>
    <t>Керуюча справами</t>
  </si>
  <si>
    <t>Лідія КУДЕНКО</t>
  </si>
  <si>
    <t>до рішення Виконавчого комітету                                          Люботинської міської ради</t>
  </si>
  <si>
    <t>від 09.05.2022р. № 77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</si>
</sst>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</numFmts>
  <fonts count="42">
    <font>
      <sz val="10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top" wrapText="1"/>
      <protection/>
    </xf>
    <xf numFmtId="3" fontId="2" fillId="33" borderId="10" xfId="0" applyNumberFormat="1" applyFont="1" applyFill="1" applyBorder="1" applyAlignment="1" applyProtection="1">
      <alignment horizontal="right" vertical="top" wrapText="1"/>
      <protection/>
    </xf>
    <xf numFmtId="3" fontId="2" fillId="33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3" fontId="5" fillId="33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3" fontId="5" fillId="33" borderId="14" xfId="0" applyNumberFormat="1" applyFont="1" applyFill="1" applyBorder="1" applyAlignment="1" applyProtection="1">
      <alignment horizontal="right" vertical="top" wrapText="1"/>
      <protection/>
    </xf>
    <xf numFmtId="3" fontId="2" fillId="33" borderId="14" xfId="0" applyNumberFormat="1" applyFont="1" applyFill="1" applyBorder="1" applyAlignment="1" applyProtection="1">
      <alignment horizontal="right" vertical="top" wrapText="1"/>
      <protection/>
    </xf>
    <xf numFmtId="3" fontId="5" fillId="0" borderId="11" xfId="0" applyNumberFormat="1" applyFont="1" applyBorder="1" applyAlignment="1" applyProtection="1">
      <alignment horizontal="right" vertical="top" wrapText="1"/>
      <protection/>
    </xf>
    <xf numFmtId="3" fontId="2" fillId="0" borderId="11" xfId="0" applyNumberFormat="1" applyFont="1" applyBorder="1" applyAlignment="1" applyProtection="1">
      <alignment horizontal="right" vertical="top" wrapText="1"/>
      <protection/>
    </xf>
    <xf numFmtId="3" fontId="2" fillId="33" borderId="15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6" xfId="0" applyNumberFormat="1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4" sqref="G4:I4"/>
    </sheetView>
  </sheetViews>
  <sheetFormatPr defaultColWidth="9.140625" defaultRowHeight="12.75"/>
  <cols>
    <col min="1" max="1" width="5.57421875" style="0" customWidth="1"/>
    <col min="2" max="2" width="0.13671875" style="0" customWidth="1"/>
    <col min="3" max="3" width="6.57421875" style="0" customWidth="1"/>
    <col min="4" max="4" width="8.28125" style="0" customWidth="1"/>
    <col min="5" max="5" width="11.140625" style="0" customWidth="1"/>
    <col min="6" max="6" width="22.421875" style="0" customWidth="1"/>
    <col min="7" max="7" width="19.7109375" style="0" customWidth="1"/>
    <col min="8" max="8" width="34.7109375" style="0" customWidth="1"/>
    <col min="9" max="9" width="16.57421875" style="0" customWidth="1"/>
    <col min="10" max="11" width="8.8515625" style="0" hidden="1" customWidth="1"/>
    <col min="13" max="13" width="10.57421875" style="0" customWidth="1"/>
  </cols>
  <sheetData>
    <row r="1" spans="1:10" s="1" customFormat="1" ht="15.75" customHeight="1">
      <c r="A1" s="2"/>
      <c r="B1" s="2"/>
      <c r="C1" s="2"/>
      <c r="D1" s="2"/>
      <c r="E1" s="2"/>
      <c r="F1" s="2"/>
      <c r="G1" s="3"/>
      <c r="H1" s="66" t="s">
        <v>32</v>
      </c>
      <c r="I1" s="66"/>
      <c r="J1" s="2"/>
    </row>
    <row r="2" spans="1:10" s="1" customFormat="1" ht="30.75" customHeight="1">
      <c r="A2" s="7"/>
      <c r="B2" s="7"/>
      <c r="C2" s="7"/>
      <c r="D2" s="7"/>
      <c r="E2" s="7"/>
      <c r="F2" s="7"/>
      <c r="G2" s="8"/>
      <c r="H2" s="61" t="s">
        <v>50</v>
      </c>
      <c r="I2" s="61"/>
      <c r="J2" s="7"/>
    </row>
    <row r="3" spans="1:10" s="1" customFormat="1" ht="18" customHeight="1">
      <c r="A3" s="7"/>
      <c r="B3" s="7"/>
      <c r="C3" s="7"/>
      <c r="D3" s="7"/>
      <c r="E3" s="7"/>
      <c r="F3" s="7"/>
      <c r="G3" s="8"/>
      <c r="H3" s="61" t="s">
        <v>51</v>
      </c>
      <c r="I3" s="61"/>
      <c r="J3" s="7"/>
    </row>
    <row r="4" spans="1:10" s="1" customFormat="1" ht="15" customHeight="1">
      <c r="A4" s="2"/>
      <c r="B4" s="2"/>
      <c r="C4" s="2"/>
      <c r="D4" s="2"/>
      <c r="E4" s="2"/>
      <c r="F4" s="2"/>
      <c r="G4" s="64" t="s">
        <v>0</v>
      </c>
      <c r="H4" s="64"/>
      <c r="I4" s="64"/>
      <c r="J4" s="2"/>
    </row>
    <row r="5" spans="1:10" s="1" customFormat="1" ht="15.75" customHeight="1">
      <c r="A5" s="2"/>
      <c r="B5" s="62" t="s">
        <v>37</v>
      </c>
      <c r="C5" s="62"/>
      <c r="D5" s="62"/>
      <c r="E5" s="62"/>
      <c r="F5" s="62"/>
      <c r="G5" s="62"/>
      <c r="H5" s="62"/>
      <c r="I5" s="62"/>
      <c r="J5" s="2"/>
    </row>
    <row r="6" spans="1:10" s="1" customFormat="1" ht="21.75" customHeight="1">
      <c r="A6" s="2"/>
      <c r="B6" s="67" t="s">
        <v>1</v>
      </c>
      <c r="C6" s="67"/>
      <c r="D6" s="67"/>
      <c r="E6" s="67"/>
      <c r="F6" s="67"/>
      <c r="G6" s="67"/>
      <c r="H6" s="67"/>
      <c r="I6" s="67"/>
      <c r="J6" s="2"/>
    </row>
    <row r="7" spans="1:10" s="1" customFormat="1" ht="14.25" customHeight="1">
      <c r="A7" s="2"/>
      <c r="B7" s="2"/>
      <c r="C7" s="2"/>
      <c r="D7" s="2"/>
      <c r="E7" s="2"/>
      <c r="F7" s="71" t="s">
        <v>31</v>
      </c>
      <c r="G7" s="71"/>
      <c r="H7" s="2"/>
      <c r="I7" s="2"/>
      <c r="J7" s="2"/>
    </row>
    <row r="8" spans="1:10" s="1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s="1" customFormat="1" ht="15.75" customHeight="1">
      <c r="A9" s="2"/>
      <c r="B9" s="2"/>
      <c r="C9" s="62" t="s">
        <v>2</v>
      </c>
      <c r="D9" s="62"/>
      <c r="E9" s="62"/>
      <c r="F9" s="62"/>
      <c r="G9" s="62"/>
      <c r="H9" s="62"/>
      <c r="I9" s="62"/>
      <c r="J9" s="2"/>
    </row>
    <row r="10" spans="1:10" s="1" customFormat="1" ht="13.5" customHeight="1">
      <c r="A10" s="2"/>
      <c r="B10" s="2"/>
      <c r="C10" s="2"/>
      <c r="D10" s="2"/>
      <c r="E10" s="2"/>
      <c r="F10" s="2"/>
      <c r="G10" s="2"/>
      <c r="H10" s="2"/>
      <c r="I10" s="4" t="s">
        <v>3</v>
      </c>
      <c r="J10" s="2"/>
    </row>
    <row r="11" spans="1:10" s="1" customFormat="1" ht="40.5" customHeight="1">
      <c r="A11" s="2"/>
      <c r="B11" s="2"/>
      <c r="C11" s="63" t="s">
        <v>4</v>
      </c>
      <c r="D11" s="63"/>
      <c r="E11" s="63" t="s">
        <v>5</v>
      </c>
      <c r="F11" s="63"/>
      <c r="G11" s="63"/>
      <c r="H11" s="63"/>
      <c r="I11" s="6" t="s">
        <v>6</v>
      </c>
      <c r="J11" s="2"/>
    </row>
    <row r="12" spans="1:10" s="1" customFormat="1" ht="15" customHeight="1">
      <c r="A12" s="2"/>
      <c r="B12" s="2"/>
      <c r="C12" s="65" t="s">
        <v>7</v>
      </c>
      <c r="D12" s="65"/>
      <c r="E12" s="65" t="s">
        <v>8</v>
      </c>
      <c r="F12" s="65"/>
      <c r="G12" s="65"/>
      <c r="H12" s="65"/>
      <c r="I12" s="5" t="s">
        <v>9</v>
      </c>
      <c r="J12" s="2"/>
    </row>
    <row r="13" spans="1:10" s="1" customFormat="1" ht="15.75" customHeight="1">
      <c r="A13" s="2"/>
      <c r="B13" s="2"/>
      <c r="C13" s="65" t="s">
        <v>10</v>
      </c>
      <c r="D13" s="65"/>
      <c r="E13" s="65"/>
      <c r="F13" s="65"/>
      <c r="G13" s="65"/>
      <c r="H13" s="65"/>
      <c r="I13" s="65"/>
      <c r="J13" s="2"/>
    </row>
    <row r="14" spans="1:10" s="1" customFormat="1" ht="15" customHeight="1">
      <c r="A14" s="2"/>
      <c r="B14" s="2"/>
      <c r="C14" s="72" t="s">
        <v>11</v>
      </c>
      <c r="D14" s="72"/>
      <c r="E14" s="36" t="s">
        <v>12</v>
      </c>
      <c r="F14" s="36"/>
      <c r="G14" s="36"/>
      <c r="H14" s="36"/>
      <c r="I14" s="12">
        <f>I15</f>
        <v>25574000</v>
      </c>
      <c r="J14" s="2"/>
    </row>
    <row r="15" spans="1:10" s="1" customFormat="1" ht="17.25" customHeight="1">
      <c r="A15" s="2"/>
      <c r="B15" s="2"/>
      <c r="C15" s="34" t="s">
        <v>13</v>
      </c>
      <c r="D15" s="34"/>
      <c r="E15" s="35" t="s">
        <v>14</v>
      </c>
      <c r="F15" s="35"/>
      <c r="G15" s="35"/>
      <c r="H15" s="35"/>
      <c r="I15" s="18">
        <f>25574000</f>
        <v>25574000</v>
      </c>
      <c r="J15" s="2"/>
    </row>
    <row r="16" spans="1:10" s="1" customFormat="1" ht="15.75" customHeight="1">
      <c r="A16" s="2"/>
      <c r="B16" s="2"/>
      <c r="C16" s="72" t="s">
        <v>15</v>
      </c>
      <c r="D16" s="72"/>
      <c r="E16" s="36" t="s">
        <v>16</v>
      </c>
      <c r="F16" s="36"/>
      <c r="G16" s="36"/>
      <c r="H16" s="36"/>
      <c r="I16" s="12">
        <f>I17</f>
        <v>59904500</v>
      </c>
      <c r="J16" s="2"/>
    </row>
    <row r="17" spans="1:10" s="1" customFormat="1" ht="15.75" customHeight="1">
      <c r="A17" s="2"/>
      <c r="B17" s="2"/>
      <c r="C17" s="34" t="s">
        <v>13</v>
      </c>
      <c r="D17" s="34"/>
      <c r="E17" s="35" t="s">
        <v>14</v>
      </c>
      <c r="F17" s="35"/>
      <c r="G17" s="35"/>
      <c r="H17" s="35"/>
      <c r="I17" s="18">
        <f>59904500</f>
        <v>59904500</v>
      </c>
      <c r="J17" s="2"/>
    </row>
    <row r="18" spans="1:10" s="1" customFormat="1" ht="37.5" customHeight="1">
      <c r="A18" s="7"/>
      <c r="B18" s="7"/>
      <c r="C18" s="37">
        <v>41040200</v>
      </c>
      <c r="D18" s="38"/>
      <c r="E18" s="68" t="s">
        <v>36</v>
      </c>
      <c r="F18" s="69"/>
      <c r="G18" s="69"/>
      <c r="H18" s="70"/>
      <c r="I18" s="12">
        <f>1257000</f>
        <v>1257000</v>
      </c>
      <c r="J18" s="7"/>
    </row>
    <row r="19" spans="1:10" s="1" customFormat="1" ht="18" customHeight="1">
      <c r="A19" s="7"/>
      <c r="B19" s="7"/>
      <c r="C19" s="34" t="s">
        <v>17</v>
      </c>
      <c r="D19" s="34"/>
      <c r="E19" s="35" t="s">
        <v>18</v>
      </c>
      <c r="F19" s="35"/>
      <c r="G19" s="35"/>
      <c r="H19" s="35"/>
      <c r="I19" s="18">
        <f>1257000</f>
        <v>1257000</v>
      </c>
      <c r="J19" s="7"/>
    </row>
    <row r="20" spans="1:10" s="1" customFormat="1" ht="18" customHeight="1">
      <c r="A20" s="7"/>
      <c r="B20" s="7"/>
      <c r="C20" s="72" t="s">
        <v>38</v>
      </c>
      <c r="D20" s="72"/>
      <c r="E20" s="36" t="s">
        <v>39</v>
      </c>
      <c r="F20" s="36"/>
      <c r="G20" s="36"/>
      <c r="H20" s="36"/>
      <c r="I20" s="12">
        <f>I21+I22+I23</f>
        <v>263090</v>
      </c>
      <c r="J20" s="7"/>
    </row>
    <row r="21" spans="1:10" s="1" customFormat="1" ht="54.75" customHeight="1">
      <c r="A21" s="7"/>
      <c r="B21" s="7"/>
      <c r="C21" s="37"/>
      <c r="D21" s="38"/>
      <c r="E21" s="58" t="s">
        <v>40</v>
      </c>
      <c r="F21" s="59"/>
      <c r="G21" s="59"/>
      <c r="H21" s="60"/>
      <c r="I21" s="18">
        <f>150144</f>
        <v>150144</v>
      </c>
      <c r="J21" s="7"/>
    </row>
    <row r="22" spans="1:10" s="1" customFormat="1" ht="55.5" customHeight="1">
      <c r="A22" s="7"/>
      <c r="B22" s="7"/>
      <c r="C22" s="37"/>
      <c r="D22" s="38"/>
      <c r="E22" s="55" t="s">
        <v>41</v>
      </c>
      <c r="F22" s="56"/>
      <c r="G22" s="56"/>
      <c r="H22" s="57"/>
      <c r="I22" s="18">
        <f>39650</f>
        <v>39650</v>
      </c>
      <c r="J22" s="7"/>
    </row>
    <row r="23" spans="1:10" s="1" customFormat="1" ht="32.25" customHeight="1">
      <c r="A23" s="7"/>
      <c r="B23" s="7"/>
      <c r="C23" s="37"/>
      <c r="D23" s="38"/>
      <c r="E23" s="58" t="s">
        <v>42</v>
      </c>
      <c r="F23" s="59"/>
      <c r="G23" s="59"/>
      <c r="H23" s="60"/>
      <c r="I23" s="18">
        <f>73296</f>
        <v>73296</v>
      </c>
      <c r="J23" s="7"/>
    </row>
    <row r="24" spans="1:10" s="1" customFormat="1" ht="18" customHeight="1">
      <c r="A24" s="7"/>
      <c r="B24" s="7"/>
      <c r="C24" s="34" t="s">
        <v>17</v>
      </c>
      <c r="D24" s="34"/>
      <c r="E24" s="35" t="s">
        <v>18</v>
      </c>
      <c r="F24" s="35"/>
      <c r="G24" s="35"/>
      <c r="H24" s="35"/>
      <c r="I24" s="18">
        <f>I20</f>
        <v>263090</v>
      </c>
      <c r="J24" s="7"/>
    </row>
    <row r="25" spans="1:10" s="1" customFormat="1" ht="15.75" customHeight="1">
      <c r="A25" s="7"/>
      <c r="B25" s="7"/>
      <c r="C25" s="34" t="s">
        <v>19</v>
      </c>
      <c r="D25" s="34"/>
      <c r="E25" s="34"/>
      <c r="F25" s="34"/>
      <c r="G25" s="34"/>
      <c r="H25" s="34"/>
      <c r="I25" s="34"/>
      <c r="J25" s="7"/>
    </row>
    <row r="26" spans="1:10" s="1" customFormat="1" ht="15.75" customHeight="1">
      <c r="A26" s="7"/>
      <c r="B26" s="7"/>
      <c r="C26" s="34" t="s">
        <v>20</v>
      </c>
      <c r="D26" s="34"/>
      <c r="E26" s="36" t="s">
        <v>21</v>
      </c>
      <c r="F26" s="36"/>
      <c r="G26" s="36"/>
      <c r="H26" s="36"/>
      <c r="I26" s="12">
        <f>I27+I28</f>
        <v>86998590</v>
      </c>
      <c r="J26" s="7"/>
    </row>
    <row r="27" spans="1:13" s="1" customFormat="1" ht="15.75" customHeight="1">
      <c r="A27" s="7"/>
      <c r="B27" s="7"/>
      <c r="C27" s="34" t="s">
        <v>20</v>
      </c>
      <c r="D27" s="34"/>
      <c r="E27" s="35" t="s">
        <v>22</v>
      </c>
      <c r="F27" s="35"/>
      <c r="G27" s="35"/>
      <c r="H27" s="35"/>
      <c r="I27" s="12">
        <f>I14+I16+I18+I20</f>
        <v>86998590</v>
      </c>
      <c r="J27" s="7"/>
      <c r="M27" s="14"/>
    </row>
    <row r="28" spans="1:13" s="1" customFormat="1" ht="15.75" customHeight="1">
      <c r="A28" s="7"/>
      <c r="B28" s="7"/>
      <c r="C28" s="34" t="s">
        <v>20</v>
      </c>
      <c r="D28" s="34"/>
      <c r="E28" s="35" t="s">
        <v>23</v>
      </c>
      <c r="F28" s="35"/>
      <c r="G28" s="35"/>
      <c r="H28" s="35"/>
      <c r="I28" s="12">
        <v>0</v>
      </c>
      <c r="J28" s="7"/>
      <c r="M28" s="14"/>
    </row>
    <row r="29" spans="1:10" s="1" customFormat="1" ht="12.75" customHeight="1">
      <c r="A29" s="7"/>
      <c r="B29" s="7"/>
      <c r="C29" s="15"/>
      <c r="D29" s="15"/>
      <c r="E29" s="11"/>
      <c r="F29" s="11"/>
      <c r="G29" s="11"/>
      <c r="H29" s="11"/>
      <c r="I29" s="14"/>
      <c r="J29" s="7"/>
    </row>
    <row r="30" spans="1:10" s="1" customFormat="1" ht="18" customHeight="1">
      <c r="A30" s="7"/>
      <c r="B30" s="7"/>
      <c r="C30" s="82" t="s">
        <v>24</v>
      </c>
      <c r="D30" s="82"/>
      <c r="E30" s="82"/>
      <c r="F30" s="82"/>
      <c r="G30" s="82"/>
      <c r="H30" s="82"/>
      <c r="I30" s="82"/>
      <c r="J30" s="7"/>
    </row>
    <row r="31" spans="1:10" s="1" customFormat="1" ht="15.75" customHeight="1">
      <c r="A31" s="7"/>
      <c r="B31" s="7"/>
      <c r="C31" s="7"/>
      <c r="D31" s="7"/>
      <c r="E31" s="7"/>
      <c r="F31" s="7"/>
      <c r="G31" s="7"/>
      <c r="H31" s="7"/>
      <c r="I31" s="16" t="s">
        <v>3</v>
      </c>
      <c r="J31" s="7"/>
    </row>
    <row r="32" spans="1:10" s="1" customFormat="1" ht="89.25" customHeight="1">
      <c r="A32" s="7"/>
      <c r="B32" s="7"/>
      <c r="C32" s="81" t="s">
        <v>25</v>
      </c>
      <c r="D32" s="81"/>
      <c r="E32" s="17" t="s">
        <v>26</v>
      </c>
      <c r="F32" s="81" t="s">
        <v>27</v>
      </c>
      <c r="G32" s="81"/>
      <c r="H32" s="81"/>
      <c r="I32" s="17" t="s">
        <v>6</v>
      </c>
      <c r="J32" s="7"/>
    </row>
    <row r="33" spans="1:10" s="1" customFormat="1" ht="12" customHeight="1">
      <c r="A33" s="7"/>
      <c r="B33" s="7"/>
      <c r="C33" s="34" t="s">
        <v>7</v>
      </c>
      <c r="D33" s="34"/>
      <c r="E33" s="13" t="s">
        <v>8</v>
      </c>
      <c r="F33" s="34" t="s">
        <v>9</v>
      </c>
      <c r="G33" s="34"/>
      <c r="H33" s="34"/>
      <c r="I33" s="13" t="s">
        <v>28</v>
      </c>
      <c r="J33" s="7"/>
    </row>
    <row r="34" spans="1:10" s="1" customFormat="1" ht="15.75" customHeight="1">
      <c r="A34" s="7"/>
      <c r="B34" s="7"/>
      <c r="C34" s="79" t="s">
        <v>29</v>
      </c>
      <c r="D34" s="79"/>
      <c r="E34" s="79"/>
      <c r="F34" s="79"/>
      <c r="G34" s="79"/>
      <c r="H34" s="79"/>
      <c r="I34" s="79"/>
      <c r="J34" s="7"/>
    </row>
    <row r="35" spans="1:10" s="1" customFormat="1" ht="15.75" customHeight="1">
      <c r="A35" s="7"/>
      <c r="B35" s="7"/>
      <c r="C35" s="39" t="s">
        <v>33</v>
      </c>
      <c r="D35" s="40"/>
      <c r="E35" s="9">
        <v>9770</v>
      </c>
      <c r="F35" s="41" t="s">
        <v>34</v>
      </c>
      <c r="G35" s="42"/>
      <c r="H35" s="43"/>
      <c r="I35" s="19">
        <f>I36</f>
        <v>229311</v>
      </c>
      <c r="J35" s="7"/>
    </row>
    <row r="36" spans="1:10" s="1" customFormat="1" ht="15.75" customHeight="1">
      <c r="A36" s="7"/>
      <c r="B36" s="7"/>
      <c r="C36" s="44">
        <v>20502000000</v>
      </c>
      <c r="D36" s="45"/>
      <c r="E36" s="10"/>
      <c r="F36" s="46" t="s">
        <v>35</v>
      </c>
      <c r="G36" s="47"/>
      <c r="H36" s="48"/>
      <c r="I36" s="20">
        <f>229311</f>
        <v>229311</v>
      </c>
      <c r="J36" s="7"/>
    </row>
    <row r="37" spans="1:10" s="26" customFormat="1" ht="30" customHeight="1">
      <c r="A37" s="25"/>
      <c r="B37" s="25"/>
      <c r="C37" s="39" t="s">
        <v>45</v>
      </c>
      <c r="D37" s="40"/>
      <c r="E37" s="9">
        <v>9800</v>
      </c>
      <c r="F37" s="41" t="s">
        <v>46</v>
      </c>
      <c r="G37" s="42"/>
      <c r="H37" s="43"/>
      <c r="I37" s="28">
        <f>100000+200000</f>
        <v>300000</v>
      </c>
      <c r="J37" s="25"/>
    </row>
    <row r="38" spans="1:10" s="1" customFormat="1" ht="15.75" customHeight="1">
      <c r="A38" s="7"/>
      <c r="B38" s="7"/>
      <c r="C38" s="34" t="s">
        <v>13</v>
      </c>
      <c r="D38" s="34"/>
      <c r="E38" s="10"/>
      <c r="F38" s="46" t="s">
        <v>14</v>
      </c>
      <c r="G38" s="47"/>
      <c r="H38" s="48"/>
      <c r="I38" s="29">
        <f>100000+200000</f>
        <v>300000</v>
      </c>
      <c r="J38" s="7"/>
    </row>
    <row r="39" spans="1:10" s="1" customFormat="1" ht="15.75" customHeight="1">
      <c r="A39" s="7"/>
      <c r="B39" s="7"/>
      <c r="C39" s="79" t="s">
        <v>30</v>
      </c>
      <c r="D39" s="79"/>
      <c r="E39" s="79"/>
      <c r="F39" s="80"/>
      <c r="G39" s="80"/>
      <c r="H39" s="80"/>
      <c r="I39" s="80"/>
      <c r="J39" s="7"/>
    </row>
    <row r="40" spans="1:10" s="1" customFormat="1" ht="15.75" customHeight="1">
      <c r="A40" s="7"/>
      <c r="B40" s="7"/>
      <c r="C40" s="39" t="s">
        <v>47</v>
      </c>
      <c r="D40" s="40"/>
      <c r="E40" s="24">
        <v>9750</v>
      </c>
      <c r="F40" s="49" t="s">
        <v>43</v>
      </c>
      <c r="G40" s="50"/>
      <c r="H40" s="51"/>
      <c r="I40" s="30">
        <f>350000</f>
        <v>350000</v>
      </c>
      <c r="J40" s="7"/>
    </row>
    <row r="41" spans="1:10" s="1" customFormat="1" ht="15.75" customHeight="1">
      <c r="A41" s="7"/>
      <c r="B41" s="7"/>
      <c r="C41" s="44">
        <v>20100000000</v>
      </c>
      <c r="D41" s="45"/>
      <c r="E41" s="22"/>
      <c r="F41" s="52" t="s">
        <v>18</v>
      </c>
      <c r="G41" s="53"/>
      <c r="H41" s="54"/>
      <c r="I41" s="31">
        <f>350000</f>
        <v>350000</v>
      </c>
      <c r="J41" s="7"/>
    </row>
    <row r="42" spans="1:10" s="1" customFormat="1" ht="15.75" customHeight="1">
      <c r="A42" s="7"/>
      <c r="B42" s="7"/>
      <c r="C42" s="39" t="s">
        <v>44</v>
      </c>
      <c r="D42" s="40"/>
      <c r="E42" s="24">
        <v>9750</v>
      </c>
      <c r="F42" s="49" t="s">
        <v>43</v>
      </c>
      <c r="G42" s="50"/>
      <c r="H42" s="51"/>
      <c r="I42" s="30">
        <f>79730</f>
        <v>79730</v>
      </c>
      <c r="J42" s="7"/>
    </row>
    <row r="43" spans="1:10" s="1" customFormat="1" ht="15.75" customHeight="1">
      <c r="A43" s="7"/>
      <c r="B43" s="7"/>
      <c r="C43" s="44">
        <v>20100000000</v>
      </c>
      <c r="D43" s="45"/>
      <c r="E43" s="22"/>
      <c r="F43" s="52" t="s">
        <v>18</v>
      </c>
      <c r="G43" s="53"/>
      <c r="H43" s="54"/>
      <c r="I43" s="31">
        <f>79730</f>
        <v>79730</v>
      </c>
      <c r="J43" s="7"/>
    </row>
    <row r="44" spans="1:10" s="1" customFormat="1" ht="15.75" customHeight="1">
      <c r="A44" s="7"/>
      <c r="B44" s="7"/>
      <c r="C44" s="39" t="s">
        <v>45</v>
      </c>
      <c r="D44" s="40"/>
      <c r="E44" s="9">
        <v>9800</v>
      </c>
      <c r="F44" s="41" t="s">
        <v>46</v>
      </c>
      <c r="G44" s="42"/>
      <c r="H44" s="43"/>
      <c r="I44" s="28">
        <f>100000</f>
        <v>100000</v>
      </c>
      <c r="J44" s="7"/>
    </row>
    <row r="45" spans="1:10" s="1" customFormat="1" ht="15.75" customHeight="1">
      <c r="A45" s="7"/>
      <c r="B45" s="7"/>
      <c r="C45" s="34" t="s">
        <v>13</v>
      </c>
      <c r="D45" s="34"/>
      <c r="E45" s="10"/>
      <c r="F45" s="46" t="s">
        <v>14</v>
      </c>
      <c r="G45" s="47"/>
      <c r="H45" s="48"/>
      <c r="I45" s="32">
        <f>100000</f>
        <v>100000</v>
      </c>
      <c r="J45" s="7"/>
    </row>
    <row r="46" spans="1:10" s="1" customFormat="1" ht="15.75" customHeight="1">
      <c r="A46" s="7"/>
      <c r="B46" s="7"/>
      <c r="C46" s="73" t="s">
        <v>20</v>
      </c>
      <c r="D46" s="73"/>
      <c r="E46" s="76" t="s">
        <v>21</v>
      </c>
      <c r="F46" s="77"/>
      <c r="G46" s="77"/>
      <c r="H46" s="78"/>
      <c r="I46" s="23">
        <f>I47+I48</f>
        <v>1059041</v>
      </c>
      <c r="J46" s="7"/>
    </row>
    <row r="47" spans="1:10" s="1" customFormat="1" ht="15.75" customHeight="1">
      <c r="A47" s="7"/>
      <c r="B47" s="7"/>
      <c r="C47" s="73" t="s">
        <v>20</v>
      </c>
      <c r="D47" s="73"/>
      <c r="E47" s="74" t="s">
        <v>22</v>
      </c>
      <c r="F47" s="74"/>
      <c r="G47" s="74"/>
      <c r="H47" s="75"/>
      <c r="I47" s="21">
        <f>I35+I37</f>
        <v>529311</v>
      </c>
      <c r="J47" s="7"/>
    </row>
    <row r="48" spans="1:10" s="1" customFormat="1" ht="15.75" customHeight="1">
      <c r="A48" s="2"/>
      <c r="B48" s="2"/>
      <c r="C48" s="73" t="s">
        <v>20</v>
      </c>
      <c r="D48" s="73"/>
      <c r="E48" s="74" t="s">
        <v>23</v>
      </c>
      <c r="F48" s="74"/>
      <c r="G48" s="74"/>
      <c r="H48" s="75"/>
      <c r="I48" s="21">
        <f>I40+I42+I44</f>
        <v>529730</v>
      </c>
      <c r="J48" s="2"/>
    </row>
    <row r="49" spans="1:10" s="1" customFormat="1" ht="16.5" customHeight="1">
      <c r="A49" s="2"/>
      <c r="B49" s="64"/>
      <c r="C49" s="64"/>
      <c r="D49" s="64"/>
      <c r="E49" s="64"/>
      <c r="F49" s="64"/>
      <c r="G49" s="64"/>
      <c r="H49" s="64"/>
      <c r="I49" s="64"/>
      <c r="J49" s="2"/>
    </row>
    <row r="50" spans="1:10" s="1" customFormat="1" ht="15.75" customHeight="1">
      <c r="A50" s="2"/>
      <c r="B50" s="2"/>
      <c r="C50" s="2"/>
      <c r="D50" s="27"/>
      <c r="E50" s="27"/>
      <c r="F50" s="27"/>
      <c r="G50" s="2"/>
      <c r="H50" s="62"/>
      <c r="I50" s="62"/>
      <c r="J50" s="2"/>
    </row>
    <row r="51" spans="5:8" ht="14.25">
      <c r="E51" s="33" t="s">
        <v>48</v>
      </c>
      <c r="F51" s="33"/>
      <c r="G51" s="33"/>
      <c r="H51" s="33" t="s">
        <v>49</v>
      </c>
    </row>
  </sheetData>
  <sheetProtection/>
  <mergeCells count="77">
    <mergeCell ref="C39:I39"/>
    <mergeCell ref="F41:H41"/>
    <mergeCell ref="F45:H45"/>
    <mergeCell ref="C33:D33"/>
    <mergeCell ref="C32:D32"/>
    <mergeCell ref="C30:I30"/>
    <mergeCell ref="F32:H32"/>
    <mergeCell ref="C44:D44"/>
    <mergeCell ref="F44:H44"/>
    <mergeCell ref="C45:D45"/>
    <mergeCell ref="F40:H40"/>
    <mergeCell ref="C41:D41"/>
    <mergeCell ref="B49:I49"/>
    <mergeCell ref="C47:D47"/>
    <mergeCell ref="E47:H47"/>
    <mergeCell ref="C46:D46"/>
    <mergeCell ref="C42:D42"/>
    <mergeCell ref="H50:I50"/>
    <mergeCell ref="C48:D48"/>
    <mergeCell ref="E48:H48"/>
    <mergeCell ref="C35:D35"/>
    <mergeCell ref="F35:H35"/>
    <mergeCell ref="C20:D20"/>
    <mergeCell ref="E20:H20"/>
    <mergeCell ref="E46:H46"/>
    <mergeCell ref="C34:I34"/>
    <mergeCell ref="C40:D40"/>
    <mergeCell ref="C19:D19"/>
    <mergeCell ref="C16:D16"/>
    <mergeCell ref="E16:H16"/>
    <mergeCell ref="C18:D18"/>
    <mergeCell ref="E12:H12"/>
    <mergeCell ref="E21:H21"/>
    <mergeCell ref="E15:H15"/>
    <mergeCell ref="C21:D21"/>
    <mergeCell ref="E19:H19"/>
    <mergeCell ref="H1:I1"/>
    <mergeCell ref="B5:I5"/>
    <mergeCell ref="B6:I6"/>
    <mergeCell ref="E18:H18"/>
    <mergeCell ref="F7:G7"/>
    <mergeCell ref="C17:D17"/>
    <mergeCell ref="E14:H14"/>
    <mergeCell ref="C15:D15"/>
    <mergeCell ref="E11:H11"/>
    <mergeCell ref="C14:D14"/>
    <mergeCell ref="E17:H17"/>
    <mergeCell ref="H2:I2"/>
    <mergeCell ref="C9:I9"/>
    <mergeCell ref="C11:D11"/>
    <mergeCell ref="G4:I4"/>
    <mergeCell ref="C12:D12"/>
    <mergeCell ref="H3:I3"/>
    <mergeCell ref="C13:I13"/>
    <mergeCell ref="C43:D43"/>
    <mergeCell ref="F42:H42"/>
    <mergeCell ref="F43:H43"/>
    <mergeCell ref="E22:H22"/>
    <mergeCell ref="E23:H23"/>
    <mergeCell ref="C24:D24"/>
    <mergeCell ref="F36:H36"/>
    <mergeCell ref="C27:D27"/>
    <mergeCell ref="E28:H28"/>
    <mergeCell ref="C22:D22"/>
    <mergeCell ref="C23:D23"/>
    <mergeCell ref="C37:D37"/>
    <mergeCell ref="F37:H37"/>
    <mergeCell ref="E24:H24"/>
    <mergeCell ref="C36:D36"/>
    <mergeCell ref="F38:H38"/>
    <mergeCell ref="C28:D28"/>
    <mergeCell ref="C25:I25"/>
    <mergeCell ref="C38:D38"/>
    <mergeCell ref="E27:H27"/>
    <mergeCell ref="F33:H33"/>
    <mergeCell ref="C26:D26"/>
    <mergeCell ref="E26:H26"/>
  </mergeCells>
  <printOptions/>
  <pageMargins left="0.4724409448818898" right="0.15748031496062992" top="0.31496062992125984" bottom="0.15748031496062992" header="0.31496062992125984" footer="0.15748031496062992"/>
  <pageSetup horizontalDpi="600" verticalDpi="6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финупр4</dc:creator>
  <cp:keywords/>
  <dc:description/>
  <cp:lastModifiedBy>финупр1</cp:lastModifiedBy>
  <cp:lastPrinted>2021-12-17T08:43:50Z</cp:lastPrinted>
  <dcterms:created xsi:type="dcterms:W3CDTF">2020-12-21T15:13:57Z</dcterms:created>
  <dcterms:modified xsi:type="dcterms:W3CDTF">2022-05-10T08:52:37Z</dcterms:modified>
  <cp:category/>
  <cp:version/>
  <cp:contentType/>
  <cp:contentStatus/>
</cp:coreProperties>
</file>