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555" windowHeight="12915" activeTab="0"/>
  </bookViews>
  <sheets>
    <sheet name="Лист1" sheetId="1" r:id="rId1"/>
  </sheets>
  <definedNames>
    <definedName name="_xlnm.Print_Area" localSheetId="0">'Лист1'!$A$1:$F$104</definedName>
  </definedNames>
  <calcPr fullCalcOnLoad="1"/>
</workbook>
</file>

<file path=xl/sharedStrings.xml><?xml version="1.0" encoding="utf-8"?>
<sst xmlns="http://schemas.openxmlformats.org/spreadsheetml/2006/main" count="107" uniqueCount="104">
  <si>
    <t>м. Люботин</t>
  </si>
  <si>
    <t>Додаток 1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</si>
  <si>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</si>
  <si>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</si>
  <si>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</si>
  <si>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</si>
  <si>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</si>
  <si>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</si>
  <si>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</si>
  <si>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</si>
  <si>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</si>
  <si>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</si>
  <si>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</si>
  <si>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</si>
  <si>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</si>
  <si>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</si>
  <si>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</si>
  <si>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</si>
  <si>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</si>
  <si>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</si>
  <si>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</si>
  <si>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</si>
  <si>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</si>
  <si>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</si>
  <si>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</si>
  <si>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</si>
  <si>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</si>
  <si>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не віднесене до інших категорій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</si>
  <si>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</si>
  <si>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</si>
  <si>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</si>
  <si>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</si>
  <si>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</si>
  <si>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</si>
  <si>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</si>
  <si>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</si>
  <si>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Найменування згідно з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</si>
  <si>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</si>
  <si>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</si>
  <si>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</si>
  <si>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Доходи від операцій з капіталом  </t>
  </si>
  <si>
    <t>(грн)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</si>
  <si>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</si>
  <si>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</si>
  <si>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</si>
  <si>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(код бюджету)</t>
  </si>
  <si>
    <t>у тому числі бюджет розвитку</t>
  </si>
  <si>
    <t>Х</t>
  </si>
  <si>
    <t>Разом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</si>
  <si>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</si>
  <si>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</si>
  <si>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</si>
  <si>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з грошового забезпечення, грошових винагород та інших виплат, 
одержаних військовослужбовцями та особами рядового і начальницького складу, що сплачується податковими агентами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</si>
  <si>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</si>
  <si>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</si>
  <si>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Рентна плата та плата за використання інших природних ресурсів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</si>
  <si>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</si>
  <si>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</si>
  <si>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</si>
  <si>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</si>
  <si>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</si>
  <si>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</si>
  <si>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Податок на нерухоме майно, відмінне від земельної ділянки, сплачений юридичними особами,
які є власниками об`єктів житлової нерухомості </t>
  </si>
  <si>
    <t>Податок на нерухоме майно, відмінне від земельної ділянки, сплачений фізичними особами,
які є власниками об`єктів житлової нерухомості </t>
  </si>
  <si>
    <t>Податок на нерухоме майно, відмінне від земельної ділянки, сплачений фізичними особами, 
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</si>
  <si>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
які є власниками об`єктів нежитлової нерухомості </t>
  </si>
  <si>
    <t>Єдиний податок з сільськогосподарських товаровиробників, у яких частка сільськогосподарського
товаровиробництва за попередній податковий (звітний) рік дорівнює або перевищує 75 відсотків` </t>
  </si>
  <si>
    <t>Частина чистого прибутку (доходу) комунальних унітарних підприємств та їх об`єднань, що вилучається
до відповідного місцевого бюджету</t>
  </si>
  <si>
    <t>Адміністративний збір за державну реєстрацію речових прав на нерухоме майно та їх обтяжень </t>
  </si>
  <si>
    <t>Адміністративний збір за проведення державної реєстрації юридичних осіб, фізичних осіб - підприємців
та громадських формувань</t>
  </si>
  <si>
    <t>Надходження від орендної плати за користування цілісним майновим комплексом та іншим
державним майном  </t>
  </si>
  <si>
    <t>Державне мито, пов`язане з видачею та оформленням закордонних паспортів (посвідок) та паспортів
громадян України 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</si>
  <si>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</si>
  <si>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</si>
  <si>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</si>
  <si>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</si>
  <si>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Інші субвенції з місцевого бюджету, у т.ч.</t>
  </si>
  <si>
    <t>Екологічний податок, який справляється за викиди в атмосферне повітря забруднюючих речовин
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</si>
  <si>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
крім розміщення окремих видів відходів як вторинної сировини </t>
  </si>
  <si>
    <t>Цільові фонди, утворені Верховною Радою Автономної Республіки Крим, органами місцевого
самоврядування та місцевими органами виконавчої влади  </t>
  </si>
  <si>
    <t>Надходження бюджетних установ від реалізації в установленому порядку майна (крім нерухомого майна) </t>
  </si>
  <si>
    <t>Плата за оренду майна бюджетних установ, що здійснюється відповідно до Закону України
`Про оренду державного та комунального майна`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</si>
  <si>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</si>
  <si>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</si>
  <si>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</si>
  <si>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</si>
  <si>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</si>
  <si>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Рентна плата за користування надрами загальнодержавного значення</t>
  </si>
  <si>
    <t>Місцеві податки та збори, що сплачуються (перераховуються) згідно з Податковим кодексом України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</si>
  <si>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</si>
  <si>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Рентна плата за користування надрами для видобування інших корисних копалин загальнодержавного значення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</si>
  <si>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</si>
  <si>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</si>
  <si>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</si>
  <si>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</si>
  <si>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</si>
  <si>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ДОХОДИ
бюджету Люботинської міської територіальної громади на 2022 рік</t>
  </si>
  <si>
    <t>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Закону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</t>
  </si>
  <si>
    <t>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</t>
  </si>
  <si>
    <t xml:space="preserve"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</t>
  </si>
  <si>
    <t>до рішення Виконавчого комітету Люботинської міської ради</t>
  </si>
  <si>
    <t>Керуюча справами</t>
  </si>
  <si>
    <t>Лідія КУДЕНКО</t>
  </si>
  <si>
    <t xml:space="preserve">від 09.05.2022р. №77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</si>
</sst>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0.00"/>
    <numFmt numFmtId="183" formatCode="#0.0"/>
    <numFmt numFmtId="184" formatCode="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0.00\ %"/>
  </numFmts>
  <fonts count="4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2"/>
    </font>
    <font>
      <u val="single"/>
      <sz val="10"/>
      <color indexed="36"/>
      <name val="Times New Roman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1" fontId="8" fillId="34" borderId="0" xfId="0" applyNumberFormat="1" applyFont="1" applyFill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3" fontId="10" fillId="33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33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12" fillId="34" borderId="0" xfId="0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1" fontId="4" fillId="0" borderId="0" xfId="0" applyNumberFormat="1" applyFont="1" applyAlignment="1">
      <alignment horizontal="left"/>
    </xf>
    <xf numFmtId="0" fontId="3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showZeros="0" tabSelected="1" zoomScalePageLayoutView="0" workbookViewId="0" topLeftCell="A1">
      <selection activeCell="D4" sqref="D4"/>
    </sheetView>
  </sheetViews>
  <sheetFormatPr defaultColWidth="9.33203125" defaultRowHeight="12.75"/>
  <cols>
    <col min="1" max="1" width="13.5" style="1" customWidth="1"/>
    <col min="2" max="2" width="104.66015625" style="1" customWidth="1"/>
    <col min="3" max="3" width="15" style="4" customWidth="1"/>
    <col min="4" max="4" width="17.33203125" style="4" customWidth="1"/>
    <col min="5" max="5" width="16.5" style="4" customWidth="1"/>
    <col min="6" max="6" width="14.83203125" style="4" customWidth="1"/>
    <col min="7" max="7" width="9.33203125" style="1" customWidth="1"/>
    <col min="8" max="8" width="10.16015625" style="1" bestFit="1" customWidth="1"/>
    <col min="9" max="16384" width="9.33203125" style="1" customWidth="1"/>
  </cols>
  <sheetData>
    <row r="1" spans="1:6" s="2" customFormat="1" ht="15" customHeight="1">
      <c r="A1" s="2" t="s">
        <v>0</v>
      </c>
      <c r="C1" s="4"/>
      <c r="D1" s="59" t="s">
        <v>1</v>
      </c>
      <c r="E1" s="59"/>
      <c r="F1" s="59"/>
    </row>
    <row r="2" spans="3:6" s="2" customFormat="1" ht="30.75" customHeight="1">
      <c r="C2" s="4"/>
      <c r="D2" s="54" t="s">
        <v>100</v>
      </c>
      <c r="E2" s="54"/>
      <c r="F2" s="54"/>
    </row>
    <row r="3" spans="3:6" s="2" customFormat="1" ht="18.75" customHeight="1">
      <c r="C3" s="4"/>
      <c r="D3" s="54" t="s">
        <v>103</v>
      </c>
      <c r="E3" s="54"/>
      <c r="F3" s="54"/>
    </row>
    <row r="4" spans="3:6" s="2" customFormat="1" ht="15" customHeight="1">
      <c r="C4" s="4"/>
      <c r="D4" s="4"/>
      <c r="E4" s="4"/>
      <c r="F4" s="4"/>
    </row>
    <row r="5" spans="1:6" s="13" customFormat="1" ht="25.5" customHeight="1">
      <c r="A5" s="60" t="s">
        <v>96</v>
      </c>
      <c r="B5" s="61"/>
      <c r="C5" s="61"/>
      <c r="D5" s="61"/>
      <c r="E5" s="61"/>
      <c r="F5" s="61"/>
    </row>
    <row r="6" spans="1:6" s="13" customFormat="1" ht="12.75">
      <c r="A6" s="16">
        <v>20545000000</v>
      </c>
      <c r="B6" s="17"/>
      <c r="C6" s="19"/>
      <c r="D6" s="19"/>
      <c r="E6" s="19"/>
      <c r="F6" s="19"/>
    </row>
    <row r="7" spans="1:6" s="13" customFormat="1" ht="12.75">
      <c r="A7" s="18" t="s">
        <v>45</v>
      </c>
      <c r="B7" s="19"/>
      <c r="C7" s="19"/>
      <c r="D7" s="19"/>
      <c r="E7" s="19"/>
      <c r="F7" s="19"/>
    </row>
    <row r="8" spans="3:6" s="2" customFormat="1" ht="12.75">
      <c r="C8" s="4"/>
      <c r="D8" s="4"/>
      <c r="E8" s="4"/>
      <c r="F8" s="12" t="s">
        <v>41</v>
      </c>
    </row>
    <row r="9" spans="1:6" s="2" customFormat="1" ht="12.75">
      <c r="A9" s="53" t="s">
        <v>2</v>
      </c>
      <c r="B9" s="53" t="s">
        <v>36</v>
      </c>
      <c r="C9" s="55" t="s">
        <v>37</v>
      </c>
      <c r="D9" s="56" t="s">
        <v>3</v>
      </c>
      <c r="E9" s="56" t="s">
        <v>4</v>
      </c>
      <c r="F9" s="56"/>
    </row>
    <row r="10" spans="1:6" s="2" customFormat="1" ht="12.75">
      <c r="A10" s="53"/>
      <c r="B10" s="53"/>
      <c r="C10" s="56"/>
      <c r="D10" s="56"/>
      <c r="E10" s="56" t="s">
        <v>38</v>
      </c>
      <c r="F10" s="56" t="s">
        <v>46</v>
      </c>
    </row>
    <row r="11" spans="1:6" s="2" customFormat="1" ht="30" customHeight="1">
      <c r="A11" s="53"/>
      <c r="B11" s="53"/>
      <c r="C11" s="56"/>
      <c r="D11" s="56"/>
      <c r="E11" s="56"/>
      <c r="F11" s="56"/>
    </row>
    <row r="12" spans="1:6" s="2" customFormat="1" ht="12.75">
      <c r="A12" s="9">
        <v>1</v>
      </c>
      <c r="B12" s="9">
        <v>2</v>
      </c>
      <c r="C12" s="10">
        <v>3</v>
      </c>
      <c r="D12" s="11">
        <v>4</v>
      </c>
      <c r="E12" s="11">
        <v>5</v>
      </c>
      <c r="F12" s="11">
        <v>6</v>
      </c>
    </row>
    <row r="13" spans="1:6" s="6" customFormat="1" ht="12.75">
      <c r="A13" s="36">
        <v>10000000</v>
      </c>
      <c r="B13" s="36" t="s">
        <v>5</v>
      </c>
      <c r="C13" s="37">
        <f aca="true" t="shared" si="0" ref="C13:C46">D13+E13</f>
        <v>112992800</v>
      </c>
      <c r="D13" s="38">
        <f>SUM(D14+D22+D29+D35)</f>
        <v>112959200</v>
      </c>
      <c r="E13" s="38">
        <f>SUM(E51)</f>
        <v>33600</v>
      </c>
      <c r="F13" s="38"/>
    </row>
    <row r="14" spans="1:6" s="6" customFormat="1" ht="18.75" customHeight="1">
      <c r="A14" s="36">
        <v>11000000</v>
      </c>
      <c r="B14" s="36" t="s">
        <v>6</v>
      </c>
      <c r="C14" s="37">
        <f t="shared" si="0"/>
        <v>63321100</v>
      </c>
      <c r="D14" s="38">
        <f>SUM(D15+D20)</f>
        <v>63321100</v>
      </c>
      <c r="E14" s="38"/>
      <c r="F14" s="38"/>
    </row>
    <row r="15" spans="1:6" s="6" customFormat="1" ht="14.25" customHeight="1">
      <c r="A15" s="36">
        <v>11010000</v>
      </c>
      <c r="B15" s="36" t="s">
        <v>7</v>
      </c>
      <c r="C15" s="37">
        <f t="shared" si="0"/>
        <v>63200000</v>
      </c>
      <c r="D15" s="38">
        <f>SUM(D16:D19)</f>
        <v>63200000</v>
      </c>
      <c r="E15" s="38"/>
      <c r="F15" s="38"/>
    </row>
    <row r="16" spans="1:6" s="2" customFormat="1" ht="28.5" customHeight="1">
      <c r="A16" s="32">
        <v>11010100</v>
      </c>
      <c r="B16" s="33" t="s">
        <v>49</v>
      </c>
      <c r="C16" s="34">
        <f t="shared" si="0"/>
        <v>59720000</v>
      </c>
      <c r="D16" s="35">
        <v>59720000</v>
      </c>
      <c r="E16" s="35"/>
      <c r="F16" s="35"/>
    </row>
    <row r="17" spans="1:6" s="2" customFormat="1" ht="40.5" customHeight="1">
      <c r="A17" s="32">
        <v>11010200</v>
      </c>
      <c r="B17" s="33" t="s">
        <v>52</v>
      </c>
      <c r="C17" s="34">
        <f t="shared" si="0"/>
        <v>1790000</v>
      </c>
      <c r="D17" s="35">
        <v>1790000</v>
      </c>
      <c r="E17" s="35"/>
      <c r="F17" s="35"/>
    </row>
    <row r="18" spans="1:6" s="2" customFormat="1" ht="27.75" customHeight="1">
      <c r="A18" s="32">
        <v>11010400</v>
      </c>
      <c r="B18" s="33" t="s">
        <v>50</v>
      </c>
      <c r="C18" s="34">
        <f t="shared" si="0"/>
        <v>820000</v>
      </c>
      <c r="D18" s="35">
        <v>820000</v>
      </c>
      <c r="E18" s="35"/>
      <c r="F18" s="35"/>
    </row>
    <row r="19" spans="1:6" s="2" customFormat="1" ht="18.75" customHeight="1">
      <c r="A19" s="32">
        <v>11010500</v>
      </c>
      <c r="B19" s="32" t="s">
        <v>51</v>
      </c>
      <c r="C19" s="34">
        <f t="shared" si="0"/>
        <v>870000</v>
      </c>
      <c r="D19" s="35">
        <v>870000</v>
      </c>
      <c r="E19" s="35"/>
      <c r="F19" s="35"/>
    </row>
    <row r="20" spans="1:6" s="6" customFormat="1" ht="12.75">
      <c r="A20" s="36">
        <v>11020000</v>
      </c>
      <c r="B20" s="36" t="s">
        <v>8</v>
      </c>
      <c r="C20" s="37">
        <f t="shared" si="0"/>
        <v>121100</v>
      </c>
      <c r="D20" s="38">
        <f>SUM(D21)</f>
        <v>121100</v>
      </c>
      <c r="E20" s="38"/>
      <c r="F20" s="38"/>
    </row>
    <row r="21" spans="1:6" s="2" customFormat="1" ht="20.25" customHeight="1">
      <c r="A21" s="32">
        <v>11020200</v>
      </c>
      <c r="B21" s="32" t="s">
        <v>9</v>
      </c>
      <c r="C21" s="34">
        <f t="shared" si="0"/>
        <v>121100</v>
      </c>
      <c r="D21" s="35">
        <v>121100</v>
      </c>
      <c r="E21" s="35"/>
      <c r="F21" s="35"/>
    </row>
    <row r="22" spans="1:6" s="6" customFormat="1" ht="17.25" customHeight="1">
      <c r="A22" s="36">
        <v>13000000</v>
      </c>
      <c r="B22" s="36" t="s">
        <v>55</v>
      </c>
      <c r="C22" s="37">
        <f>SUM(D22)</f>
        <v>209300</v>
      </c>
      <c r="D22" s="38">
        <f>SUM(D23+D25)</f>
        <v>209300</v>
      </c>
      <c r="E22" s="38"/>
      <c r="F22" s="38"/>
    </row>
    <row r="23" spans="1:6" s="6" customFormat="1" ht="19.5" customHeight="1" hidden="1">
      <c r="A23" s="36">
        <v>13010000</v>
      </c>
      <c r="B23" s="36" t="s">
        <v>94</v>
      </c>
      <c r="C23" s="37">
        <f>SUM(D23)</f>
        <v>0</v>
      </c>
      <c r="D23" s="38">
        <f>SUM(D24)</f>
        <v>0</v>
      </c>
      <c r="E23" s="38"/>
      <c r="F23" s="38"/>
    </row>
    <row r="24" spans="1:6" s="2" customFormat="1" ht="27.75" customHeight="1" hidden="1">
      <c r="A24" s="32">
        <v>13010200</v>
      </c>
      <c r="B24" s="33" t="s">
        <v>95</v>
      </c>
      <c r="C24" s="34">
        <f>SUM(D24)</f>
        <v>0</v>
      </c>
      <c r="D24" s="35"/>
      <c r="E24" s="35"/>
      <c r="F24" s="35"/>
    </row>
    <row r="25" spans="1:6" s="6" customFormat="1" ht="12.75" customHeight="1">
      <c r="A25" s="36">
        <v>13030000</v>
      </c>
      <c r="B25" s="36" t="s">
        <v>87</v>
      </c>
      <c r="C25" s="37">
        <f t="shared" si="0"/>
        <v>209300</v>
      </c>
      <c r="D25" s="38">
        <f>SUM(D26:D28)</f>
        <v>209300</v>
      </c>
      <c r="E25" s="38"/>
      <c r="F25" s="38"/>
    </row>
    <row r="26" spans="1:6" s="2" customFormat="1" ht="15.75" customHeight="1">
      <c r="A26" s="32">
        <v>13030100</v>
      </c>
      <c r="B26" s="32" t="s">
        <v>90</v>
      </c>
      <c r="C26" s="34">
        <f t="shared" si="0"/>
        <v>2500</v>
      </c>
      <c r="D26" s="35">
        <v>2500</v>
      </c>
      <c r="E26" s="35"/>
      <c r="F26" s="35"/>
    </row>
    <row r="27" spans="1:6" s="2" customFormat="1" ht="16.5" customHeight="1">
      <c r="A27" s="32">
        <v>13030800</v>
      </c>
      <c r="B27" s="32" t="s">
        <v>53</v>
      </c>
      <c r="C27" s="34">
        <f t="shared" si="0"/>
        <v>200000</v>
      </c>
      <c r="D27" s="35">
        <v>200000</v>
      </c>
      <c r="E27" s="35"/>
      <c r="F27" s="35"/>
    </row>
    <row r="28" spans="1:6" s="2" customFormat="1" ht="15.75" customHeight="1">
      <c r="A28" s="32">
        <v>13030900</v>
      </c>
      <c r="B28" s="32" t="s">
        <v>54</v>
      </c>
      <c r="C28" s="34">
        <f t="shared" si="0"/>
        <v>6800</v>
      </c>
      <c r="D28" s="35">
        <v>6800</v>
      </c>
      <c r="E28" s="35"/>
      <c r="F28" s="35"/>
    </row>
    <row r="29" spans="1:6" s="6" customFormat="1" ht="15" customHeight="1">
      <c r="A29" s="36">
        <v>14000000</v>
      </c>
      <c r="B29" s="36" t="s">
        <v>10</v>
      </c>
      <c r="C29" s="37">
        <f t="shared" si="0"/>
        <v>8530000</v>
      </c>
      <c r="D29" s="38">
        <f>D30+D32+D34</f>
        <v>8530000</v>
      </c>
      <c r="E29" s="38"/>
      <c r="F29" s="38"/>
    </row>
    <row r="30" spans="1:6" s="6" customFormat="1" ht="15" customHeight="1">
      <c r="A30" s="36">
        <v>14020000</v>
      </c>
      <c r="B30" s="36" t="s">
        <v>82</v>
      </c>
      <c r="C30" s="37">
        <f t="shared" si="0"/>
        <v>1100000</v>
      </c>
      <c r="D30" s="38">
        <f>SUM(D31)</f>
        <v>1100000</v>
      </c>
      <c r="E30" s="38"/>
      <c r="F30" s="38"/>
    </row>
    <row r="31" spans="1:6" s="2" customFormat="1" ht="15" customHeight="1">
      <c r="A31" s="32">
        <v>14021900</v>
      </c>
      <c r="B31" s="32" t="s">
        <v>83</v>
      </c>
      <c r="C31" s="34">
        <f t="shared" si="0"/>
        <v>1100000</v>
      </c>
      <c r="D31" s="35">
        <v>1100000</v>
      </c>
      <c r="E31" s="35"/>
      <c r="F31" s="35"/>
    </row>
    <row r="32" spans="1:6" s="6" customFormat="1" ht="15" customHeight="1">
      <c r="A32" s="36">
        <v>14030000</v>
      </c>
      <c r="B32" s="36" t="s">
        <v>84</v>
      </c>
      <c r="C32" s="37">
        <f t="shared" si="0"/>
        <v>3600000</v>
      </c>
      <c r="D32" s="38">
        <f>SUM(D33)</f>
        <v>3600000</v>
      </c>
      <c r="E32" s="38"/>
      <c r="F32" s="38"/>
    </row>
    <row r="33" spans="1:6" s="2" customFormat="1" ht="15" customHeight="1">
      <c r="A33" s="32">
        <v>14031900</v>
      </c>
      <c r="B33" s="32" t="s">
        <v>83</v>
      </c>
      <c r="C33" s="34">
        <f t="shared" si="0"/>
        <v>3600000</v>
      </c>
      <c r="D33" s="35">
        <v>3600000</v>
      </c>
      <c r="E33" s="35"/>
      <c r="F33" s="35"/>
    </row>
    <row r="34" spans="1:6" s="6" customFormat="1" ht="15" customHeight="1">
      <c r="A34" s="36">
        <v>14040000</v>
      </c>
      <c r="B34" s="36" t="s">
        <v>56</v>
      </c>
      <c r="C34" s="37">
        <f t="shared" si="0"/>
        <v>3830000</v>
      </c>
      <c r="D34" s="38">
        <v>3830000</v>
      </c>
      <c r="E34" s="38"/>
      <c r="F34" s="38"/>
    </row>
    <row r="35" spans="1:6" s="6" customFormat="1" ht="12.75">
      <c r="A35" s="36">
        <v>18000000</v>
      </c>
      <c r="B35" s="36" t="s">
        <v>88</v>
      </c>
      <c r="C35" s="37">
        <f t="shared" si="0"/>
        <v>40898800</v>
      </c>
      <c r="D35" s="38">
        <f>SUM(D36+D45+D47)</f>
        <v>40898800</v>
      </c>
      <c r="E35" s="38"/>
      <c r="F35" s="38"/>
    </row>
    <row r="36" spans="1:6" s="6" customFormat="1" ht="12.75">
      <c r="A36" s="36">
        <v>18010000</v>
      </c>
      <c r="B36" s="36" t="s">
        <v>57</v>
      </c>
      <c r="C36" s="37">
        <f t="shared" si="0"/>
        <v>21276100</v>
      </c>
      <c r="D36" s="38">
        <f>SUM(D37:D44)</f>
        <v>21276100</v>
      </c>
      <c r="E36" s="38"/>
      <c r="F36" s="38"/>
    </row>
    <row r="37" spans="1:6" s="2" customFormat="1" ht="27" customHeight="1">
      <c r="A37" s="32">
        <v>18010100</v>
      </c>
      <c r="B37" s="33" t="s">
        <v>62</v>
      </c>
      <c r="C37" s="34">
        <f t="shared" si="0"/>
        <v>16100</v>
      </c>
      <c r="D37" s="35">
        <v>16100</v>
      </c>
      <c r="E37" s="35"/>
      <c r="F37" s="35"/>
    </row>
    <row r="38" spans="1:6" s="2" customFormat="1" ht="27" customHeight="1">
      <c r="A38" s="32">
        <v>18010200</v>
      </c>
      <c r="B38" s="33" t="s">
        <v>63</v>
      </c>
      <c r="C38" s="34">
        <f t="shared" si="0"/>
        <v>100000</v>
      </c>
      <c r="D38" s="35">
        <v>100000</v>
      </c>
      <c r="E38" s="35"/>
      <c r="F38" s="35"/>
    </row>
    <row r="39" spans="1:6" s="2" customFormat="1" ht="26.25" customHeight="1">
      <c r="A39" s="32">
        <v>18010300</v>
      </c>
      <c r="B39" s="33" t="s">
        <v>64</v>
      </c>
      <c r="C39" s="34">
        <f t="shared" si="0"/>
        <v>260000</v>
      </c>
      <c r="D39" s="35">
        <v>260000</v>
      </c>
      <c r="E39" s="35"/>
      <c r="F39" s="35"/>
    </row>
    <row r="40" spans="1:6" s="2" customFormat="1" ht="26.25" customHeight="1">
      <c r="A40" s="32">
        <v>18010400</v>
      </c>
      <c r="B40" s="33" t="s">
        <v>65</v>
      </c>
      <c r="C40" s="34">
        <f t="shared" si="0"/>
        <v>3800000</v>
      </c>
      <c r="D40" s="35">
        <v>3800000</v>
      </c>
      <c r="E40" s="35"/>
      <c r="F40" s="35"/>
    </row>
    <row r="41" spans="1:6" s="2" customFormat="1" ht="12.75">
      <c r="A41" s="32">
        <v>18010500</v>
      </c>
      <c r="B41" s="32" t="s">
        <v>58</v>
      </c>
      <c r="C41" s="34">
        <f t="shared" si="0"/>
        <v>12770000</v>
      </c>
      <c r="D41" s="35">
        <v>12770000</v>
      </c>
      <c r="E41" s="35"/>
      <c r="F41" s="35"/>
    </row>
    <row r="42" spans="1:6" s="2" customFormat="1" ht="12.75">
      <c r="A42" s="32">
        <v>18010600</v>
      </c>
      <c r="B42" s="32" t="s">
        <v>59</v>
      </c>
      <c r="C42" s="34">
        <f t="shared" si="0"/>
        <v>2800000</v>
      </c>
      <c r="D42" s="35">
        <v>2800000</v>
      </c>
      <c r="E42" s="35"/>
      <c r="F42" s="35"/>
    </row>
    <row r="43" spans="1:6" s="2" customFormat="1" ht="12.75">
      <c r="A43" s="32">
        <v>18010700</v>
      </c>
      <c r="B43" s="32" t="s">
        <v>60</v>
      </c>
      <c r="C43" s="34">
        <f t="shared" si="0"/>
        <v>930000</v>
      </c>
      <c r="D43" s="35">
        <v>930000</v>
      </c>
      <c r="E43" s="35"/>
      <c r="F43" s="35"/>
    </row>
    <row r="44" spans="1:6" s="2" customFormat="1" ht="12.75">
      <c r="A44" s="32">
        <v>18010900</v>
      </c>
      <c r="B44" s="32" t="s">
        <v>61</v>
      </c>
      <c r="C44" s="34">
        <f t="shared" si="0"/>
        <v>600000</v>
      </c>
      <c r="D44" s="35">
        <v>600000</v>
      </c>
      <c r="E44" s="35"/>
      <c r="F44" s="35"/>
    </row>
    <row r="45" spans="1:6" s="6" customFormat="1" ht="12.75">
      <c r="A45" s="36">
        <v>18030000</v>
      </c>
      <c r="B45" s="36" t="s">
        <v>11</v>
      </c>
      <c r="C45" s="37">
        <f t="shared" si="0"/>
        <v>6200</v>
      </c>
      <c r="D45" s="38">
        <f>SUM(D46)</f>
        <v>6200</v>
      </c>
      <c r="E45" s="38"/>
      <c r="F45" s="38"/>
    </row>
    <row r="46" spans="1:6" s="2" customFormat="1" ht="15" customHeight="1">
      <c r="A46" s="32">
        <v>18030200</v>
      </c>
      <c r="B46" s="32" t="s">
        <v>12</v>
      </c>
      <c r="C46" s="34">
        <f t="shared" si="0"/>
        <v>6200</v>
      </c>
      <c r="D46" s="35">
        <v>6200</v>
      </c>
      <c r="E46" s="35"/>
      <c r="F46" s="35"/>
    </row>
    <row r="47" spans="1:6" s="6" customFormat="1" ht="12.75">
      <c r="A47" s="36">
        <v>18050000</v>
      </c>
      <c r="B47" s="36" t="s">
        <v>13</v>
      </c>
      <c r="C47" s="37">
        <f aca="true" t="shared" si="1" ref="C47:C76">D47+E47</f>
        <v>19616500</v>
      </c>
      <c r="D47" s="38">
        <f>SUM(D48:D50)</f>
        <v>19616500</v>
      </c>
      <c r="E47" s="38"/>
      <c r="F47" s="38"/>
    </row>
    <row r="48" spans="1:6" s="2" customFormat="1" ht="12.75">
      <c r="A48" s="32">
        <v>18050300</v>
      </c>
      <c r="B48" s="32" t="s">
        <v>14</v>
      </c>
      <c r="C48" s="34">
        <f t="shared" si="1"/>
        <v>1270000</v>
      </c>
      <c r="D48" s="35">
        <v>1270000</v>
      </c>
      <c r="E48" s="35"/>
      <c r="F48" s="35"/>
    </row>
    <row r="49" spans="1:6" s="2" customFormat="1" ht="12.75">
      <c r="A49" s="32">
        <v>18050400</v>
      </c>
      <c r="B49" s="32" t="s">
        <v>15</v>
      </c>
      <c r="C49" s="34">
        <f t="shared" si="1"/>
        <v>18000000</v>
      </c>
      <c r="D49" s="35">
        <v>18000000</v>
      </c>
      <c r="E49" s="35"/>
      <c r="F49" s="35"/>
    </row>
    <row r="50" spans="1:6" s="2" customFormat="1" ht="27" customHeight="1">
      <c r="A50" s="32">
        <v>18050500</v>
      </c>
      <c r="B50" s="33" t="s">
        <v>66</v>
      </c>
      <c r="C50" s="34">
        <f t="shared" si="1"/>
        <v>346500</v>
      </c>
      <c r="D50" s="35">
        <v>346500</v>
      </c>
      <c r="E50" s="35"/>
      <c r="F50" s="35"/>
    </row>
    <row r="51" spans="1:6" s="6" customFormat="1" ht="12.75">
      <c r="A51" s="36">
        <v>19000000</v>
      </c>
      <c r="B51" s="36" t="s">
        <v>16</v>
      </c>
      <c r="C51" s="37">
        <f t="shared" si="1"/>
        <v>33600</v>
      </c>
      <c r="D51" s="38"/>
      <c r="E51" s="38">
        <f>SUM(E52)</f>
        <v>33600</v>
      </c>
      <c r="F51" s="38"/>
    </row>
    <row r="52" spans="1:6" s="6" customFormat="1" ht="12.75">
      <c r="A52" s="36">
        <v>19010000</v>
      </c>
      <c r="B52" s="36" t="s">
        <v>17</v>
      </c>
      <c r="C52" s="37">
        <f t="shared" si="1"/>
        <v>33600</v>
      </c>
      <c r="D52" s="38"/>
      <c r="E52" s="38">
        <f>SUM(E53:E55)</f>
        <v>33600</v>
      </c>
      <c r="F52" s="38"/>
    </row>
    <row r="53" spans="1:6" s="2" customFormat="1" ht="25.5" customHeight="1">
      <c r="A53" s="32">
        <v>19010100</v>
      </c>
      <c r="B53" s="33" t="s">
        <v>77</v>
      </c>
      <c r="C53" s="34">
        <f t="shared" si="1"/>
        <v>22700</v>
      </c>
      <c r="D53" s="35"/>
      <c r="E53" s="35">
        <v>22700</v>
      </c>
      <c r="F53" s="35"/>
    </row>
    <row r="54" spans="1:6" s="2" customFormat="1" ht="17.25" customHeight="1">
      <c r="A54" s="32">
        <v>19010200</v>
      </c>
      <c r="B54" s="32" t="s">
        <v>18</v>
      </c>
      <c r="C54" s="34">
        <f t="shared" si="1"/>
        <v>5200</v>
      </c>
      <c r="D54" s="35"/>
      <c r="E54" s="35">
        <v>5200</v>
      </c>
      <c r="F54" s="35"/>
    </row>
    <row r="55" spans="1:6" s="2" customFormat="1" ht="26.25" customHeight="1">
      <c r="A55" s="32">
        <v>19010300</v>
      </c>
      <c r="B55" s="33" t="s">
        <v>78</v>
      </c>
      <c r="C55" s="34">
        <f t="shared" si="1"/>
        <v>5700</v>
      </c>
      <c r="D55" s="35"/>
      <c r="E55" s="35">
        <v>5700</v>
      </c>
      <c r="F55" s="35"/>
    </row>
    <row r="56" spans="1:6" s="6" customFormat="1" ht="12.75">
      <c r="A56" s="36">
        <v>20000000</v>
      </c>
      <c r="B56" s="36" t="s">
        <v>19</v>
      </c>
      <c r="C56" s="37">
        <f t="shared" si="1"/>
        <v>5042950</v>
      </c>
      <c r="D56" s="38">
        <f>SUM(D57+D62+D73)</f>
        <v>1040800</v>
      </c>
      <c r="E56" s="38">
        <f>SUM(E57+E62+E73+E77)</f>
        <v>4002150</v>
      </c>
      <c r="F56" s="38">
        <f>SUM(F57+F62+F73+F77)</f>
        <v>0</v>
      </c>
    </row>
    <row r="57" spans="1:6" s="6" customFormat="1" ht="15.75" customHeight="1">
      <c r="A57" s="36">
        <v>21000000</v>
      </c>
      <c r="B57" s="36" t="s">
        <v>20</v>
      </c>
      <c r="C57" s="37">
        <f t="shared" si="1"/>
        <v>51900</v>
      </c>
      <c r="D57" s="38">
        <f>SUM(D58+D60)</f>
        <v>51900</v>
      </c>
      <c r="E57" s="38"/>
      <c r="F57" s="38"/>
    </row>
    <row r="58" spans="1:6" s="6" customFormat="1" ht="43.5" customHeight="1">
      <c r="A58" s="36">
        <v>21010000</v>
      </c>
      <c r="B58" s="39" t="s">
        <v>85</v>
      </c>
      <c r="C58" s="37">
        <f t="shared" si="1"/>
        <v>46400</v>
      </c>
      <c r="D58" s="38">
        <f>SUM(D59)</f>
        <v>46400</v>
      </c>
      <c r="E58" s="38"/>
      <c r="F58" s="38"/>
    </row>
    <row r="59" spans="1:6" s="2" customFormat="1" ht="30" customHeight="1">
      <c r="A59" s="32">
        <v>21010300</v>
      </c>
      <c r="B59" s="33" t="s">
        <v>67</v>
      </c>
      <c r="C59" s="34">
        <f t="shared" si="1"/>
        <v>46400</v>
      </c>
      <c r="D59" s="35">
        <v>46400</v>
      </c>
      <c r="E59" s="35"/>
      <c r="F59" s="35"/>
    </row>
    <row r="60" spans="1:6" s="6" customFormat="1" ht="12.75">
      <c r="A60" s="36">
        <v>21080000</v>
      </c>
      <c r="B60" s="36" t="s">
        <v>21</v>
      </c>
      <c r="C60" s="37">
        <f t="shared" si="1"/>
        <v>5500</v>
      </c>
      <c r="D60" s="38">
        <f>SUM(D61:D61)</f>
        <v>5500</v>
      </c>
      <c r="E60" s="38"/>
      <c r="F60" s="38"/>
    </row>
    <row r="61" spans="1:6" s="2" customFormat="1" ht="12.75">
      <c r="A61" s="32">
        <v>21081100</v>
      </c>
      <c r="B61" s="32" t="s">
        <v>22</v>
      </c>
      <c r="C61" s="34">
        <f t="shared" si="1"/>
        <v>5500</v>
      </c>
      <c r="D61" s="35">
        <v>5500</v>
      </c>
      <c r="E61" s="35"/>
      <c r="F61" s="35"/>
    </row>
    <row r="62" spans="1:6" s="6" customFormat="1" ht="14.25" customHeight="1">
      <c r="A62" s="36">
        <v>22000000</v>
      </c>
      <c r="B62" s="36" t="s">
        <v>23</v>
      </c>
      <c r="C62" s="37">
        <f t="shared" si="1"/>
        <v>890400</v>
      </c>
      <c r="D62" s="38">
        <f>SUM(D63+D67+D69)</f>
        <v>890400</v>
      </c>
      <c r="E62" s="38"/>
      <c r="F62" s="38"/>
    </row>
    <row r="63" spans="1:6" s="6" customFormat="1" ht="14.25" customHeight="1">
      <c r="A63" s="36">
        <v>22010000</v>
      </c>
      <c r="B63" s="36" t="s">
        <v>24</v>
      </c>
      <c r="C63" s="37">
        <f t="shared" si="1"/>
        <v>587100</v>
      </c>
      <c r="D63" s="38">
        <f>SUM(D64:D66)</f>
        <v>587100</v>
      </c>
      <c r="E63" s="38"/>
      <c r="F63" s="38"/>
    </row>
    <row r="64" spans="1:6" s="2" customFormat="1" ht="28.5" customHeight="1">
      <c r="A64" s="32">
        <v>22010300</v>
      </c>
      <c r="B64" s="33" t="s">
        <v>69</v>
      </c>
      <c r="C64" s="34">
        <f t="shared" si="1"/>
        <v>19000</v>
      </c>
      <c r="D64" s="35">
        <v>19000</v>
      </c>
      <c r="E64" s="35"/>
      <c r="F64" s="35"/>
    </row>
    <row r="65" spans="1:6" s="2" customFormat="1" ht="15" customHeight="1">
      <c r="A65" s="32">
        <v>22012500</v>
      </c>
      <c r="B65" s="32" t="s">
        <v>25</v>
      </c>
      <c r="C65" s="34">
        <f t="shared" si="1"/>
        <v>430000</v>
      </c>
      <c r="D65" s="35">
        <v>430000</v>
      </c>
      <c r="E65" s="35"/>
      <c r="F65" s="35"/>
    </row>
    <row r="66" spans="1:6" s="2" customFormat="1" ht="18" customHeight="1">
      <c r="A66" s="32">
        <v>22012600</v>
      </c>
      <c r="B66" s="32" t="s">
        <v>68</v>
      </c>
      <c r="C66" s="34">
        <f t="shared" si="1"/>
        <v>138100</v>
      </c>
      <c r="D66" s="35">
        <v>138100</v>
      </c>
      <c r="E66" s="35"/>
      <c r="F66" s="35"/>
    </row>
    <row r="67" spans="1:6" s="6" customFormat="1" ht="27.75" customHeight="1">
      <c r="A67" s="36">
        <v>22080000</v>
      </c>
      <c r="B67" s="39" t="s">
        <v>70</v>
      </c>
      <c r="C67" s="37">
        <f t="shared" si="1"/>
        <v>250000</v>
      </c>
      <c r="D67" s="38">
        <f>SUM(D68)</f>
        <v>250000</v>
      </c>
      <c r="E67" s="38"/>
      <c r="F67" s="38"/>
    </row>
    <row r="68" spans="1:6" s="2" customFormat="1" ht="27" customHeight="1">
      <c r="A68" s="32">
        <v>22080400</v>
      </c>
      <c r="B68" s="40" t="s">
        <v>91</v>
      </c>
      <c r="C68" s="34">
        <f t="shared" si="1"/>
        <v>250000</v>
      </c>
      <c r="D68" s="35">
        <v>250000</v>
      </c>
      <c r="E68" s="35"/>
      <c r="F68" s="35"/>
    </row>
    <row r="69" spans="1:6" s="6" customFormat="1" ht="12.75">
      <c r="A69" s="36">
        <v>22090000</v>
      </c>
      <c r="B69" s="36" t="s">
        <v>26</v>
      </c>
      <c r="C69" s="37">
        <f t="shared" si="1"/>
        <v>53300</v>
      </c>
      <c r="D69" s="38">
        <f>SUM(D70:D72)</f>
        <v>53300</v>
      </c>
      <c r="E69" s="38"/>
      <c r="F69" s="38"/>
    </row>
    <row r="70" spans="1:6" s="2" customFormat="1" ht="25.5" customHeight="1">
      <c r="A70" s="32">
        <v>22090100</v>
      </c>
      <c r="B70" s="33" t="s">
        <v>89</v>
      </c>
      <c r="C70" s="34">
        <f t="shared" si="1"/>
        <v>45000</v>
      </c>
      <c r="D70" s="35">
        <v>45000</v>
      </c>
      <c r="E70" s="35"/>
      <c r="F70" s="35"/>
    </row>
    <row r="71" spans="1:6" s="2" customFormat="1" ht="13.5" customHeight="1">
      <c r="A71" s="32">
        <v>22090200</v>
      </c>
      <c r="B71" s="32" t="s">
        <v>27</v>
      </c>
      <c r="C71" s="34">
        <f t="shared" si="1"/>
        <v>300</v>
      </c>
      <c r="D71" s="35">
        <v>300</v>
      </c>
      <c r="E71" s="35"/>
      <c r="F71" s="35"/>
    </row>
    <row r="72" spans="1:6" s="2" customFormat="1" ht="25.5" customHeight="1">
      <c r="A72" s="32">
        <v>22090400</v>
      </c>
      <c r="B72" s="33" t="s">
        <v>71</v>
      </c>
      <c r="C72" s="34">
        <f t="shared" si="1"/>
        <v>8000</v>
      </c>
      <c r="D72" s="35">
        <v>8000</v>
      </c>
      <c r="E72" s="35"/>
      <c r="F72" s="35"/>
    </row>
    <row r="73" spans="1:6" s="6" customFormat="1" ht="12.75">
      <c r="A73" s="36">
        <v>24000000</v>
      </c>
      <c r="B73" s="36" t="s">
        <v>28</v>
      </c>
      <c r="C73" s="37">
        <f t="shared" si="1"/>
        <v>98500</v>
      </c>
      <c r="D73" s="38">
        <f>SUM(D74)</f>
        <v>98500</v>
      </c>
      <c r="E73" s="38"/>
      <c r="F73" s="38"/>
    </row>
    <row r="74" spans="1:6" s="6" customFormat="1" ht="12.75">
      <c r="A74" s="36">
        <v>24060000</v>
      </c>
      <c r="B74" s="36" t="s">
        <v>21</v>
      </c>
      <c r="C74" s="37">
        <f t="shared" si="1"/>
        <v>98500</v>
      </c>
      <c r="D74" s="38">
        <f>SUM(D75:D76)</f>
        <v>98500</v>
      </c>
      <c r="E74" s="38">
        <f>SUM(E75:E76)</f>
        <v>0</v>
      </c>
      <c r="F74" s="38">
        <f>SUM(F75:F76)</f>
        <v>0</v>
      </c>
    </row>
    <row r="75" spans="1:6" s="2" customFormat="1" ht="12.75">
      <c r="A75" s="32">
        <v>24060300</v>
      </c>
      <c r="B75" s="32" t="s">
        <v>21</v>
      </c>
      <c r="C75" s="34">
        <f t="shared" si="1"/>
        <v>48500</v>
      </c>
      <c r="D75" s="35">
        <v>48500</v>
      </c>
      <c r="E75" s="35"/>
      <c r="F75" s="35"/>
    </row>
    <row r="76" spans="1:6" s="2" customFormat="1" ht="63.75" customHeight="1">
      <c r="A76" s="32">
        <v>24062200</v>
      </c>
      <c r="B76" s="33" t="s">
        <v>86</v>
      </c>
      <c r="C76" s="34">
        <f t="shared" si="1"/>
        <v>50000</v>
      </c>
      <c r="D76" s="35">
        <v>50000</v>
      </c>
      <c r="E76" s="35"/>
      <c r="F76" s="35"/>
    </row>
    <row r="77" spans="1:8" s="6" customFormat="1" ht="14.25" customHeight="1">
      <c r="A77" s="36">
        <v>25000000</v>
      </c>
      <c r="B77" s="36" t="s">
        <v>29</v>
      </c>
      <c r="C77" s="37">
        <f aca="true" t="shared" si="2" ref="C77:C94">D77+E77</f>
        <v>4002150</v>
      </c>
      <c r="D77" s="38"/>
      <c r="E77" s="41">
        <f>SUM(E78)</f>
        <v>4002150</v>
      </c>
      <c r="F77" s="38"/>
      <c r="G77" s="20"/>
      <c r="H77" s="20"/>
    </row>
    <row r="78" spans="1:6" s="6" customFormat="1" ht="21" customHeight="1">
      <c r="A78" s="36">
        <v>25010000</v>
      </c>
      <c r="B78" s="36" t="s">
        <v>30</v>
      </c>
      <c r="C78" s="37">
        <f t="shared" si="2"/>
        <v>4002150</v>
      </c>
      <c r="D78" s="38"/>
      <c r="E78" s="41">
        <f>SUM(E79:E81)</f>
        <v>4002150</v>
      </c>
      <c r="F78" s="38"/>
    </row>
    <row r="79" spans="1:6" s="2" customFormat="1" ht="13.5" customHeight="1">
      <c r="A79" s="32">
        <v>25010100</v>
      </c>
      <c r="B79" s="32" t="s">
        <v>31</v>
      </c>
      <c r="C79" s="34">
        <f t="shared" si="2"/>
        <v>3934650</v>
      </c>
      <c r="D79" s="35"/>
      <c r="E79" s="42">
        <v>3934650</v>
      </c>
      <c r="F79" s="42"/>
    </row>
    <row r="80" spans="1:6" s="2" customFormat="1" ht="25.5" customHeight="1">
      <c r="A80" s="32">
        <v>25010300</v>
      </c>
      <c r="B80" s="33" t="s">
        <v>81</v>
      </c>
      <c r="C80" s="34">
        <f t="shared" si="2"/>
        <v>48500</v>
      </c>
      <c r="D80" s="35"/>
      <c r="E80" s="42">
        <v>48500</v>
      </c>
      <c r="F80" s="42"/>
    </row>
    <row r="81" spans="1:6" s="2" customFormat="1" ht="13.5" customHeight="1">
      <c r="A81" s="32">
        <v>25010400</v>
      </c>
      <c r="B81" s="32" t="s">
        <v>80</v>
      </c>
      <c r="C81" s="43">
        <f t="shared" si="2"/>
        <v>19000</v>
      </c>
      <c r="D81" s="35"/>
      <c r="E81" s="42">
        <v>19000</v>
      </c>
      <c r="F81" s="42"/>
    </row>
    <row r="82" spans="1:6" s="6" customFormat="1" ht="13.5" customHeight="1" hidden="1">
      <c r="A82" s="30">
        <v>30000000</v>
      </c>
      <c r="B82" s="31" t="s">
        <v>40</v>
      </c>
      <c r="C82" s="24">
        <f t="shared" si="2"/>
        <v>0</v>
      </c>
      <c r="D82" s="25">
        <f aca="true" t="shared" si="3" ref="D82:F84">SUM(D83)</f>
        <v>0</v>
      </c>
      <c r="E82" s="25">
        <f t="shared" si="3"/>
        <v>0</v>
      </c>
      <c r="F82" s="25">
        <f t="shared" si="3"/>
        <v>0</v>
      </c>
    </row>
    <row r="83" spans="1:6" s="6" customFormat="1" ht="12" customHeight="1" hidden="1">
      <c r="A83" s="23">
        <v>33000000</v>
      </c>
      <c r="B83" s="23" t="s">
        <v>42</v>
      </c>
      <c r="C83" s="24">
        <f t="shared" si="2"/>
        <v>0</v>
      </c>
      <c r="D83" s="25">
        <f t="shared" si="3"/>
        <v>0</v>
      </c>
      <c r="E83" s="25">
        <f t="shared" si="3"/>
        <v>0</v>
      </c>
      <c r="F83" s="25">
        <f t="shared" si="3"/>
        <v>0</v>
      </c>
    </row>
    <row r="84" spans="1:6" s="6" customFormat="1" ht="12" customHeight="1" hidden="1">
      <c r="A84" s="23">
        <v>33010000</v>
      </c>
      <c r="B84" s="23" t="s">
        <v>43</v>
      </c>
      <c r="C84" s="24">
        <f t="shared" si="2"/>
        <v>0</v>
      </c>
      <c r="D84" s="25">
        <f t="shared" si="3"/>
        <v>0</v>
      </c>
      <c r="E84" s="25">
        <f t="shared" si="3"/>
        <v>0</v>
      </c>
      <c r="F84" s="25">
        <f t="shared" si="3"/>
        <v>0</v>
      </c>
    </row>
    <row r="85" spans="1:6" s="2" customFormat="1" ht="30.75" customHeight="1" hidden="1">
      <c r="A85" s="26">
        <v>33010100</v>
      </c>
      <c r="B85" s="27" t="s">
        <v>44</v>
      </c>
      <c r="C85" s="28">
        <f t="shared" si="2"/>
        <v>0</v>
      </c>
      <c r="D85" s="29"/>
      <c r="E85" s="29"/>
      <c r="F85" s="29"/>
    </row>
    <row r="86" spans="1:6" s="6" customFormat="1" ht="12.75">
      <c r="A86" s="36">
        <v>50000000</v>
      </c>
      <c r="B86" s="36" t="s">
        <v>32</v>
      </c>
      <c r="C86" s="44">
        <f t="shared" si="2"/>
        <v>19000</v>
      </c>
      <c r="D86" s="38"/>
      <c r="E86" s="38">
        <f>SUM(E87)</f>
        <v>19000</v>
      </c>
      <c r="F86" s="38"/>
    </row>
    <row r="87" spans="1:6" s="2" customFormat="1" ht="26.25" customHeight="1">
      <c r="A87" s="32">
        <v>50110000</v>
      </c>
      <c r="B87" s="33" t="s">
        <v>79</v>
      </c>
      <c r="C87" s="43">
        <f t="shared" si="2"/>
        <v>19000</v>
      </c>
      <c r="D87" s="35"/>
      <c r="E87" s="35">
        <v>19000</v>
      </c>
      <c r="F87" s="35"/>
    </row>
    <row r="88" spans="1:8" s="2" customFormat="1" ht="12.75">
      <c r="A88" s="45"/>
      <c r="B88" s="46" t="s">
        <v>39</v>
      </c>
      <c r="C88" s="37">
        <f t="shared" si="2"/>
        <v>118054750</v>
      </c>
      <c r="D88" s="37">
        <f>SUM(D13+D56+D82)</f>
        <v>114000000</v>
      </c>
      <c r="E88" s="37">
        <f>SUM(E13+E56+E82+E86)</f>
        <v>4054750</v>
      </c>
      <c r="F88" s="37">
        <f>SUM(F13+F56+F82+F86)</f>
        <v>0</v>
      </c>
      <c r="G88" s="3"/>
      <c r="H88" s="3"/>
    </row>
    <row r="89" spans="1:8" s="6" customFormat="1" ht="13.5" customHeight="1">
      <c r="A89" s="36">
        <v>40000000</v>
      </c>
      <c r="B89" s="36" t="s">
        <v>33</v>
      </c>
      <c r="C89" s="37">
        <f t="shared" si="2"/>
        <v>86998590</v>
      </c>
      <c r="D89" s="38">
        <f>SUM(D90)</f>
        <v>86998590</v>
      </c>
      <c r="E89" s="38">
        <f>SUM(E90)</f>
        <v>0</v>
      </c>
      <c r="F89" s="38">
        <f>SUM(F90)</f>
        <v>0</v>
      </c>
      <c r="H89" s="8"/>
    </row>
    <row r="90" spans="1:8" s="6" customFormat="1" ht="12.75">
      <c r="A90" s="36">
        <v>41000000</v>
      </c>
      <c r="B90" s="36" t="s">
        <v>34</v>
      </c>
      <c r="C90" s="37">
        <f t="shared" si="2"/>
        <v>86998590</v>
      </c>
      <c r="D90" s="38">
        <f>SUM(D91+D93+D95+D97)</f>
        <v>86998590</v>
      </c>
      <c r="E90" s="38">
        <f>SUM(E91+E93+E97)</f>
        <v>0</v>
      </c>
      <c r="F90" s="38">
        <f>SUM(F91+F93+F97)</f>
        <v>0</v>
      </c>
      <c r="H90" s="21"/>
    </row>
    <row r="91" spans="1:6" s="6" customFormat="1" ht="17.25" customHeight="1">
      <c r="A91" s="36">
        <v>41020000</v>
      </c>
      <c r="B91" s="36" t="s">
        <v>35</v>
      </c>
      <c r="C91" s="37">
        <f>D91+E91</f>
        <v>25574000</v>
      </c>
      <c r="D91" s="38">
        <f>SUM(D92)</f>
        <v>25574000</v>
      </c>
      <c r="E91" s="38"/>
      <c r="F91" s="38"/>
    </row>
    <row r="92" spans="1:6" s="2" customFormat="1" ht="16.5" customHeight="1">
      <c r="A92" s="32">
        <v>41020100</v>
      </c>
      <c r="B92" s="32" t="s">
        <v>72</v>
      </c>
      <c r="C92" s="34">
        <f t="shared" si="2"/>
        <v>25574000</v>
      </c>
      <c r="D92" s="35">
        <v>25574000</v>
      </c>
      <c r="E92" s="35"/>
      <c r="F92" s="35"/>
    </row>
    <row r="93" spans="1:6" s="6" customFormat="1" ht="14.25" customHeight="1">
      <c r="A93" s="36">
        <v>41030000</v>
      </c>
      <c r="B93" s="36" t="s">
        <v>73</v>
      </c>
      <c r="C93" s="37">
        <f>SUM(D93:E93)</f>
        <v>59904500</v>
      </c>
      <c r="D93" s="38">
        <f>SUM(D94:D94)</f>
        <v>59904500</v>
      </c>
      <c r="E93" s="38"/>
      <c r="F93" s="38"/>
    </row>
    <row r="94" spans="1:6" s="2" customFormat="1" ht="20.25" customHeight="1">
      <c r="A94" s="32">
        <v>41033900</v>
      </c>
      <c r="B94" s="32" t="s">
        <v>74</v>
      </c>
      <c r="C94" s="34">
        <f t="shared" si="2"/>
        <v>59904500</v>
      </c>
      <c r="D94" s="35">
        <v>59904500</v>
      </c>
      <c r="E94" s="35"/>
      <c r="F94" s="35"/>
    </row>
    <row r="95" spans="1:6" s="6" customFormat="1" ht="18" customHeight="1">
      <c r="A95" s="36">
        <v>41040000</v>
      </c>
      <c r="B95" s="39" t="s">
        <v>92</v>
      </c>
      <c r="C95" s="37">
        <f>SUM(D95)</f>
        <v>1257000</v>
      </c>
      <c r="D95" s="38">
        <f>SUM(D96)</f>
        <v>1257000</v>
      </c>
      <c r="E95" s="38"/>
      <c r="F95" s="38"/>
    </row>
    <row r="96" spans="1:6" s="2" customFormat="1" ht="27" customHeight="1">
      <c r="A96" s="32">
        <v>41040200</v>
      </c>
      <c r="B96" s="33" t="s">
        <v>93</v>
      </c>
      <c r="C96" s="34">
        <f>SUM(D96)</f>
        <v>1257000</v>
      </c>
      <c r="D96" s="35">
        <v>1257000</v>
      </c>
      <c r="E96" s="35"/>
      <c r="F96" s="35"/>
    </row>
    <row r="97" spans="1:6" s="6" customFormat="1" ht="21" customHeight="1">
      <c r="A97" s="36">
        <v>41050000</v>
      </c>
      <c r="B97" s="36" t="s">
        <v>75</v>
      </c>
      <c r="C97" s="37">
        <f>SUM(D97:E97)</f>
        <v>263090</v>
      </c>
      <c r="D97" s="38">
        <f>SUM(D98)</f>
        <v>263090</v>
      </c>
      <c r="E97" s="38">
        <f>SUM(E98)</f>
        <v>0</v>
      </c>
      <c r="F97" s="38">
        <f>SUM(F98)</f>
        <v>0</v>
      </c>
    </row>
    <row r="98" spans="1:6" s="2" customFormat="1" ht="16.5" customHeight="1">
      <c r="A98" s="57">
        <v>41053900</v>
      </c>
      <c r="B98" s="32" t="s">
        <v>76</v>
      </c>
      <c r="C98" s="34">
        <f>D98+E98</f>
        <v>263090</v>
      </c>
      <c r="D98" s="42">
        <f>SUM(D99:D101)</f>
        <v>263090</v>
      </c>
      <c r="E98" s="42">
        <f>SUM(E99:E101)</f>
        <v>0</v>
      </c>
      <c r="F98" s="42">
        <f>SUM(F99:F101)</f>
        <v>0</v>
      </c>
    </row>
    <row r="99" spans="1:8" s="2" customFormat="1" ht="51.75" customHeight="1">
      <c r="A99" s="58"/>
      <c r="B99" s="49" t="s">
        <v>97</v>
      </c>
      <c r="C99" s="47">
        <f>D99+E99</f>
        <v>150144</v>
      </c>
      <c r="D99" s="48">
        <v>150144</v>
      </c>
      <c r="E99" s="48"/>
      <c r="F99" s="48"/>
      <c r="H99" s="22"/>
    </row>
    <row r="100" spans="1:6" s="2" customFormat="1" ht="52.5" customHeight="1">
      <c r="A100" s="58"/>
      <c r="B100" s="49" t="s">
        <v>98</v>
      </c>
      <c r="C100" s="47">
        <f>D100+E100</f>
        <v>39650</v>
      </c>
      <c r="D100" s="48">
        <v>39650</v>
      </c>
      <c r="E100" s="48"/>
      <c r="F100" s="48"/>
    </row>
    <row r="101" spans="1:6" s="2" customFormat="1" ht="31.5" customHeight="1">
      <c r="A101" s="58"/>
      <c r="B101" s="49" t="s">
        <v>99</v>
      </c>
      <c r="C101" s="47">
        <f>D101+E101</f>
        <v>73296</v>
      </c>
      <c r="D101" s="48">
        <v>73296</v>
      </c>
      <c r="E101" s="48"/>
      <c r="F101" s="48"/>
    </row>
    <row r="102" spans="1:6" s="2" customFormat="1" ht="12.75">
      <c r="A102" s="50" t="s">
        <v>47</v>
      </c>
      <c r="B102" s="45" t="s">
        <v>48</v>
      </c>
      <c r="C102" s="37">
        <f>D102+E102</f>
        <v>205053340</v>
      </c>
      <c r="D102" s="37">
        <f>SUM(D88+D89)</f>
        <v>200998590</v>
      </c>
      <c r="E102" s="37">
        <f>SUM(E88+E89)</f>
        <v>4054750</v>
      </c>
      <c r="F102" s="37">
        <f>SUM(F88+F89)</f>
        <v>0</v>
      </c>
    </row>
    <row r="103" spans="1:6" s="2" customFormat="1" ht="12.75">
      <c r="A103" s="7"/>
      <c r="B103" s="7"/>
      <c r="C103" s="4"/>
      <c r="D103" s="4"/>
      <c r="E103" s="4"/>
      <c r="F103" s="4"/>
    </row>
    <row r="104" spans="2:6" s="51" customFormat="1" ht="15">
      <c r="B104" s="14" t="s">
        <v>101</v>
      </c>
      <c r="C104" s="15"/>
      <c r="D104" s="15"/>
      <c r="E104" s="15" t="s">
        <v>102</v>
      </c>
      <c r="F104" s="52"/>
    </row>
    <row r="107" spans="3:5" ht="12.75">
      <c r="C107" s="5"/>
      <c r="D107" s="5"/>
      <c r="E107" s="5"/>
    </row>
    <row r="108" spans="3:5" ht="12.75">
      <c r="C108" s="5"/>
      <c r="D108" s="5"/>
      <c r="E108" s="5"/>
    </row>
  </sheetData>
  <sheetProtection/>
  <mergeCells count="12">
    <mergeCell ref="A5:F5"/>
    <mergeCell ref="A9:A11"/>
    <mergeCell ref="B9:B11"/>
    <mergeCell ref="D3:F3"/>
    <mergeCell ref="C9:C11"/>
    <mergeCell ref="D9:D11"/>
    <mergeCell ref="A98:A101"/>
    <mergeCell ref="D1:F1"/>
    <mergeCell ref="D2:F2"/>
    <mergeCell ref="E9:F9"/>
    <mergeCell ref="E10:E11"/>
    <mergeCell ref="F10:F11"/>
  </mergeCells>
  <printOptions horizontalCentered="1"/>
  <pageMargins left="0.4724409448818898" right="0" top="0.49" bottom="0.39" header="0.5" footer="0.37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финупр1</cp:lastModifiedBy>
  <cp:lastPrinted>2021-12-23T14:31:18Z</cp:lastPrinted>
  <dcterms:created xsi:type="dcterms:W3CDTF">2017-07-06T11:13:32Z</dcterms:created>
  <dcterms:modified xsi:type="dcterms:W3CDTF">2022-05-10T08:49:32Z</dcterms:modified>
  <cp:category/>
  <cp:version/>
  <cp:contentType/>
  <cp:contentStatus/>
</cp:coreProperties>
</file>