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700" activeTab="0"/>
  </bookViews>
  <sheets>
    <sheet name="Лист1" sheetId="1" r:id="rId1"/>
  </sheets>
  <definedNames>
    <definedName name="_xlnm.Print_Area" localSheetId="0">'Лист1'!$A$1:$J$25</definedName>
  </definedNames>
  <calcPr fullCalcOnLoad="1"/>
</workbook>
</file>

<file path=xl/sharedStrings.xml><?xml version="1.0" encoding="utf-8"?>
<sst xmlns="http://schemas.openxmlformats.org/spreadsheetml/2006/main" count="31" uniqueCount="31">
  <si>
    <t>№ п/п</t>
  </si>
  <si>
    <t>Ліміт споживання, в т.ч.</t>
  </si>
  <si>
    <t xml:space="preserve"> - управління соціального захисту населення
 Люботинської міської ради</t>
  </si>
  <si>
    <t>Управління соціального захисту населення
 Люботинської міської ради, в т.ч.</t>
  </si>
  <si>
    <t xml:space="preserve"> - територіальний центр соціального обслуговування
(надання соціальних послуг) Люботинської міської ради</t>
  </si>
  <si>
    <t xml:space="preserve"> - комунальний заклад - міський центр фізичного здоров’я
населення «Спорт для всіх» Люботинської міської ради Харківської області</t>
  </si>
  <si>
    <t xml:space="preserve"> - люботинський міський центр соціальних служб для сім"ї, дітей та молоді Люботинської міської ради Харківської області</t>
  </si>
  <si>
    <t>Назва головного розпорядника коштів</t>
  </si>
  <si>
    <t>теплопостачання,
 Гкал</t>
  </si>
  <si>
    <t>водопостачання,    
    куб. м</t>
  </si>
  <si>
    <t>водовідведення, куб. м</t>
  </si>
  <si>
    <t>електроенергія, кВт/год</t>
  </si>
  <si>
    <t>природний газ,
 куб.м</t>
  </si>
  <si>
    <t>брикети,
 тон</t>
  </si>
  <si>
    <t>дрова,
куб. м</t>
  </si>
  <si>
    <t>Відділ освіти Люботинської міської ради</t>
  </si>
  <si>
    <t>вугілля,
 тон</t>
  </si>
  <si>
    <t>Фінансове управління Люботинської міської ради Харківської області</t>
  </si>
  <si>
    <t>(код бюджету)</t>
  </si>
  <si>
    <t xml:space="preserve"> -комунальне некомерційне підприємство "Центр первинної медико-санітарної допомоги" Люботинської міської ради Харківської області</t>
  </si>
  <si>
    <t xml:space="preserve"> - комунальне некомерційне підриємство "Люботинська міська лікарня" Люботинської міської ради Харківської області</t>
  </si>
  <si>
    <t>х</t>
  </si>
  <si>
    <t>УСЬОГО</t>
  </si>
  <si>
    <t>Виконавчий комітет Люботинської міської ради Харківської області, в т.ч.</t>
  </si>
  <si>
    <t xml:space="preserve"> - виконавчий комітет Люботинської міської ради Харківської області</t>
  </si>
  <si>
    <t>Додаток 7</t>
  </si>
  <si>
    <t>Відділ культури, молоді та спорту Люботинської міської ради Харківської області</t>
  </si>
  <si>
    <t>Ліміти споживання енергоносіїв у натуральних показниках для головних розпорядників коштів бюджету Люботинскої міської територіальної громади
 на 2022 рік</t>
  </si>
  <si>
    <t>Секретар ради</t>
  </si>
  <si>
    <t>Володимир ГРЕЧКО</t>
  </si>
  <si>
    <t>до рішення ХІХ сесії Люботинської міської ради VIII скликання
"Про бюджет Люботинської міської
територіальної громади на 2022 рік"
від 23.12.2021р. № 1106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</si>
</sst>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_(* #,##0.00_);_(* \(#,##0.00\);_(* &quot;-&quot;??_);_(@_)"/>
    <numFmt numFmtId="193" formatCode="_(* #,##0_);_(* \(#,##0\);_(* &quot;-&quot;_);_(@_)"/>
    <numFmt numFmtId="194" formatCode="0.0"/>
    <numFmt numFmtId="195" formatCode="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  <numFmt numFmtId="201" formatCode="0.00000"/>
  </numFmts>
  <fonts count="59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2" fontId="5" fillId="0" borderId="0" xfId="53" applyNumberFormat="1" applyFont="1">
      <alignment/>
      <protection/>
    </xf>
    <xf numFmtId="0" fontId="5" fillId="0" borderId="0" xfId="53" applyFont="1">
      <alignment/>
      <protection/>
    </xf>
    <xf numFmtId="0" fontId="4" fillId="0" borderId="0" xfId="0" applyFont="1" applyAlignment="1">
      <alignment/>
    </xf>
    <xf numFmtId="0" fontId="2" fillId="0" borderId="0" xfId="53" applyFont="1" applyAlignment="1">
      <alignment/>
      <protection/>
    </xf>
    <xf numFmtId="195" fontId="5" fillId="0" borderId="0" xfId="53" applyNumberFormat="1" applyFont="1">
      <alignment/>
      <protection/>
    </xf>
    <xf numFmtId="0" fontId="0" fillId="32" borderId="0" xfId="0" applyFont="1" applyFill="1" applyAlignment="1">
      <alignment/>
    </xf>
    <xf numFmtId="0" fontId="2" fillId="32" borderId="0" xfId="53" applyFont="1" applyFill="1" applyAlignment="1">
      <alignment/>
      <protection/>
    </xf>
    <xf numFmtId="0" fontId="3" fillId="32" borderId="0" xfId="53" applyFont="1" applyFill="1" applyAlignment="1">
      <alignment/>
      <protection/>
    </xf>
    <xf numFmtId="0" fontId="6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14" fillId="0" borderId="0" xfId="53" applyFont="1">
      <alignment/>
      <protection/>
    </xf>
    <xf numFmtId="0" fontId="15" fillId="0" borderId="0" xfId="53" applyFont="1">
      <alignment/>
      <protection/>
    </xf>
    <xf numFmtId="0" fontId="15" fillId="0" borderId="0" xfId="53" applyFont="1" applyAlignment="1">
      <alignment/>
      <protection/>
    </xf>
    <xf numFmtId="0" fontId="16" fillId="0" borderId="0" xfId="53" applyFont="1" applyAlignment="1">
      <alignment horizontal="center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0" xfId="53" applyFont="1" applyAlignment="1">
      <alignment/>
      <protection/>
    </xf>
    <xf numFmtId="0" fontId="17" fillId="0" borderId="0" xfId="53" applyFont="1">
      <alignment/>
      <protection/>
    </xf>
    <xf numFmtId="0" fontId="14" fillId="32" borderId="0" xfId="53" applyFont="1" applyFill="1" applyBorder="1" applyAlignment="1">
      <alignment horizontal="center"/>
      <protection/>
    </xf>
    <xf numFmtId="0" fontId="19" fillId="32" borderId="0" xfId="53" applyFont="1" applyFill="1" applyBorder="1">
      <alignment/>
      <protection/>
    </xf>
    <xf numFmtId="195" fontId="19" fillId="32" borderId="0" xfId="53" applyNumberFormat="1" applyFont="1" applyFill="1" applyBorder="1" applyAlignment="1">
      <alignment horizontal="center"/>
      <protection/>
    </xf>
    <xf numFmtId="2" fontId="19" fillId="32" borderId="0" xfId="53" applyNumberFormat="1" applyFont="1" applyFill="1" applyBorder="1" applyAlignment="1">
      <alignment horizontal="center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wrapText="1"/>
      <protection/>
    </xf>
    <xf numFmtId="0" fontId="9" fillId="0" borderId="0" xfId="53" applyFont="1" applyAlignment="1">
      <alignment horizontal="center" wrapText="1"/>
      <protection/>
    </xf>
    <xf numFmtId="0" fontId="11" fillId="0" borderId="0" xfId="53" applyFont="1" applyAlignment="1">
      <alignment horizontal="left" wrapText="1"/>
      <protection/>
    </xf>
    <xf numFmtId="0" fontId="5" fillId="0" borderId="0" xfId="53" applyFont="1" applyAlignment="1">
      <alignment horizontal="left" wrapText="1"/>
      <protection/>
    </xf>
    <xf numFmtId="0" fontId="5" fillId="32" borderId="0" xfId="0" applyFont="1" applyFill="1" applyAlignment="1">
      <alignment/>
    </xf>
    <xf numFmtId="0" fontId="12" fillId="32" borderId="0" xfId="0" applyFont="1" applyFill="1" applyAlignment="1">
      <alignment horizontal="left"/>
    </xf>
    <xf numFmtId="1" fontId="12" fillId="32" borderId="0" xfId="0" applyNumberFormat="1" applyFont="1" applyFill="1" applyAlignment="1">
      <alignment horizontal="center"/>
    </xf>
    <xf numFmtId="1" fontId="8" fillId="32" borderId="0" xfId="0" applyNumberFormat="1" applyFont="1" applyFill="1" applyAlignment="1">
      <alignment horizontal="center"/>
    </xf>
    <xf numFmtId="0" fontId="13" fillId="0" borderId="0" xfId="53" applyFont="1" applyAlignment="1">
      <alignment horizontal="center"/>
      <protection/>
    </xf>
    <xf numFmtId="0" fontId="5" fillId="0" borderId="0" xfId="0" applyFont="1" applyFill="1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0" fontId="5" fillId="32" borderId="0" xfId="0" applyFont="1" applyFill="1" applyAlignment="1">
      <alignment wrapText="1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20" fillId="32" borderId="0" xfId="53" applyFont="1" applyFill="1" applyAlignment="1">
      <alignment/>
      <protection/>
    </xf>
    <xf numFmtId="0" fontId="2" fillId="0" borderId="10" xfId="53" applyFont="1" applyBorder="1" applyAlignment="1">
      <alignment horizontal="center"/>
      <protection/>
    </xf>
    <xf numFmtId="0" fontId="2" fillId="32" borderId="10" xfId="53" applyFont="1" applyFill="1" applyBorder="1" applyAlignment="1">
      <alignment wrapText="1"/>
      <protection/>
    </xf>
    <xf numFmtId="195" fontId="2" fillId="32" borderId="10" xfId="53" applyNumberFormat="1" applyFont="1" applyFill="1" applyBorder="1" applyAlignment="1">
      <alignment horizontal="center"/>
      <protection/>
    </xf>
    <xf numFmtId="2" fontId="2" fillId="32" borderId="10" xfId="53" applyNumberFormat="1" applyFont="1" applyFill="1" applyBorder="1" applyAlignment="1">
      <alignment horizontal="center"/>
      <protection/>
    </xf>
    <xf numFmtId="195" fontId="2" fillId="32" borderId="10" xfId="0" applyNumberFormat="1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2" fillId="32" borderId="10" xfId="53" applyFont="1" applyFill="1" applyBorder="1" applyAlignment="1">
      <alignment horizontal="center"/>
      <protection/>
    </xf>
    <xf numFmtId="195" fontId="2" fillId="32" borderId="12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wrapText="1"/>
    </xf>
    <xf numFmtId="194" fontId="2" fillId="32" borderId="10" xfId="53" applyNumberFormat="1" applyFont="1" applyFill="1" applyBorder="1" applyAlignment="1">
      <alignment horizontal="center"/>
      <protection/>
    </xf>
    <xf numFmtId="194" fontId="2" fillId="0" borderId="10" xfId="53" applyNumberFormat="1" applyFont="1" applyFill="1" applyBorder="1" applyAlignment="1">
      <alignment horizontal="center"/>
      <protection/>
    </xf>
    <xf numFmtId="0" fontId="2" fillId="32" borderId="10" xfId="53" applyFont="1" applyFill="1" applyBorder="1">
      <alignment/>
      <protection/>
    </xf>
    <xf numFmtId="0" fontId="10" fillId="32" borderId="10" xfId="53" applyFont="1" applyFill="1" applyBorder="1">
      <alignment/>
      <protection/>
    </xf>
    <xf numFmtId="195" fontId="10" fillId="32" borderId="10" xfId="53" applyNumberFormat="1" applyFont="1" applyFill="1" applyBorder="1" applyAlignment="1">
      <alignment horizontal="center"/>
      <protection/>
    </xf>
    <xf numFmtId="2" fontId="10" fillId="32" borderId="10" xfId="53" applyNumberFormat="1" applyFont="1" applyFill="1" applyBorder="1" applyAlignment="1">
      <alignment horizontal="center"/>
      <protection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8" fillId="0" borderId="13" xfId="53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/>
      <protection/>
    </xf>
    <xf numFmtId="0" fontId="8" fillId="0" borderId="15" xfId="53" applyFont="1" applyBorder="1" applyAlignment="1">
      <alignment horizontal="center" vertical="center"/>
      <protection/>
    </xf>
    <xf numFmtId="0" fontId="8" fillId="0" borderId="12" xfId="53" applyFont="1" applyBorder="1" applyAlignment="1">
      <alignment horizontal="center" vertical="center"/>
      <protection/>
    </xf>
    <xf numFmtId="0" fontId="9" fillId="32" borderId="0" xfId="53" applyFont="1" applyFill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80" zoomScaleNormal="80" zoomScalePageLayoutView="0" workbookViewId="0" topLeftCell="A1">
      <selection activeCell="F3" sqref="F3:H3"/>
    </sheetView>
  </sheetViews>
  <sheetFormatPr defaultColWidth="9.00390625" defaultRowHeight="12.75"/>
  <cols>
    <col min="1" max="1" width="4.75390625" style="1" customWidth="1"/>
    <col min="2" max="2" width="61.625" style="1" customWidth="1"/>
    <col min="3" max="3" width="17.875" style="1" customWidth="1"/>
    <col min="4" max="4" width="20.00390625" style="1" customWidth="1"/>
    <col min="5" max="5" width="18.125" style="1" customWidth="1"/>
    <col min="6" max="6" width="17.00390625" style="1" customWidth="1"/>
    <col min="7" max="7" width="16.00390625" style="1" customWidth="1"/>
    <col min="8" max="8" width="15.75390625" style="1" customWidth="1"/>
    <col min="9" max="9" width="9.875" style="1" customWidth="1"/>
    <col min="10" max="10" width="10.125" style="1" customWidth="1"/>
    <col min="11" max="12" width="9.125" style="7" customWidth="1"/>
    <col min="13" max="16384" width="9.125" style="1" customWidth="1"/>
  </cols>
  <sheetData>
    <row r="1" spans="1:10" ht="19.5" customHeight="1">
      <c r="A1" s="12"/>
      <c r="B1" s="13"/>
      <c r="C1" s="13"/>
      <c r="D1" s="14"/>
      <c r="E1" s="15"/>
      <c r="F1" s="16"/>
      <c r="G1" s="33"/>
      <c r="H1" s="59" t="s">
        <v>25</v>
      </c>
      <c r="I1" s="59"/>
      <c r="J1" s="59"/>
    </row>
    <row r="2" spans="1:10" ht="75" customHeight="1">
      <c r="A2" s="35"/>
      <c r="B2" s="36"/>
      <c r="C2" s="36"/>
      <c r="D2" s="37"/>
      <c r="E2" s="37"/>
      <c r="F2" s="38"/>
      <c r="G2" s="34"/>
      <c r="H2" s="60" t="s">
        <v>30</v>
      </c>
      <c r="I2" s="61"/>
      <c r="J2" s="61"/>
    </row>
    <row r="3" spans="1:12" s="5" customFormat="1" ht="15.75">
      <c r="A3" s="18"/>
      <c r="B3" s="18"/>
      <c r="C3" s="18"/>
      <c r="D3" s="18"/>
      <c r="E3" s="18"/>
      <c r="F3" s="62"/>
      <c r="G3" s="62"/>
      <c r="H3" s="62"/>
      <c r="I3" s="16"/>
      <c r="J3" s="18"/>
      <c r="K3" s="8"/>
      <c r="L3" s="8"/>
    </row>
    <row r="4" spans="1:10" s="7" customFormat="1" ht="36.75" customHeight="1">
      <c r="A4" s="69" t="s">
        <v>27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8" customHeight="1">
      <c r="A5" s="26"/>
      <c r="B5" s="27">
        <v>20545000000</v>
      </c>
      <c r="C5" s="26"/>
      <c r="D5" s="26"/>
      <c r="E5" s="26"/>
      <c r="F5" s="26"/>
      <c r="G5" s="26"/>
      <c r="H5" s="26"/>
      <c r="I5" s="26"/>
      <c r="J5" s="26"/>
    </row>
    <row r="6" spans="1:10" ht="13.5" customHeight="1">
      <c r="A6" s="26"/>
      <c r="B6" s="28" t="s">
        <v>18</v>
      </c>
      <c r="C6" s="26"/>
      <c r="D6" s="26"/>
      <c r="E6" s="26"/>
      <c r="F6" s="26"/>
      <c r="G6" s="26"/>
      <c r="H6" s="26"/>
      <c r="I6" s="26"/>
      <c r="J6" s="26"/>
    </row>
    <row r="7" spans="1:10" ht="14.25" customHeight="1">
      <c r="A7" s="19"/>
      <c r="B7" s="19"/>
      <c r="C7" s="19"/>
      <c r="D7" s="19"/>
      <c r="E7" s="19"/>
      <c r="F7" s="19"/>
      <c r="G7" s="17"/>
      <c r="H7" s="19"/>
      <c r="I7" s="19"/>
      <c r="J7" s="17"/>
    </row>
    <row r="8" spans="1:10" ht="12.75">
      <c r="A8" s="63" t="s">
        <v>0</v>
      </c>
      <c r="B8" s="65" t="s">
        <v>7</v>
      </c>
      <c r="C8" s="66" t="s">
        <v>1</v>
      </c>
      <c r="D8" s="67"/>
      <c r="E8" s="67"/>
      <c r="F8" s="67"/>
      <c r="G8" s="67"/>
      <c r="H8" s="67"/>
      <c r="I8" s="67"/>
      <c r="J8" s="68"/>
    </row>
    <row r="9" spans="1:11" ht="41.25" customHeight="1">
      <c r="A9" s="64"/>
      <c r="B9" s="65"/>
      <c r="C9" s="24" t="s">
        <v>8</v>
      </c>
      <c r="D9" s="24" t="s">
        <v>9</v>
      </c>
      <c r="E9" s="24" t="s">
        <v>10</v>
      </c>
      <c r="F9" s="24" t="s">
        <v>11</v>
      </c>
      <c r="G9" s="24" t="s">
        <v>12</v>
      </c>
      <c r="H9" s="24" t="s">
        <v>16</v>
      </c>
      <c r="I9" s="25" t="s">
        <v>13</v>
      </c>
      <c r="J9" s="25" t="s">
        <v>14</v>
      </c>
      <c r="K9" s="9"/>
    </row>
    <row r="10" spans="1:11" ht="15" customHeight="1">
      <c r="A10" s="39">
        <v>1</v>
      </c>
      <c r="B10" s="40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40">
        <v>8</v>
      </c>
      <c r="I10" s="41">
        <v>9</v>
      </c>
      <c r="J10" s="41">
        <v>10</v>
      </c>
      <c r="K10" s="42"/>
    </row>
    <row r="11" spans="1:12" s="49" customFormat="1" ht="31.5" customHeight="1">
      <c r="A11" s="50">
        <v>1</v>
      </c>
      <c r="B11" s="44" t="s">
        <v>23</v>
      </c>
      <c r="C11" s="45"/>
      <c r="D11" s="53">
        <f aca="true" t="shared" si="0" ref="D11:J11">SUM(D12:D16)</f>
        <v>4319.3</v>
      </c>
      <c r="E11" s="53">
        <f t="shared" si="0"/>
        <v>1983.6</v>
      </c>
      <c r="F11" s="53">
        <f t="shared" si="0"/>
        <v>223410.7</v>
      </c>
      <c r="G11" s="53">
        <f t="shared" si="0"/>
        <v>80343.6</v>
      </c>
      <c r="H11" s="45">
        <f t="shared" si="0"/>
        <v>57.445</v>
      </c>
      <c r="I11" s="45">
        <f t="shared" si="0"/>
        <v>332.51</v>
      </c>
      <c r="J11" s="45">
        <f t="shared" si="0"/>
        <v>230.85</v>
      </c>
      <c r="K11" s="48"/>
      <c r="L11" s="48"/>
    </row>
    <row r="12" spans="1:12" s="49" customFormat="1" ht="33.75" customHeight="1">
      <c r="A12" s="50"/>
      <c r="B12" s="44" t="s">
        <v>24</v>
      </c>
      <c r="C12" s="45"/>
      <c r="D12" s="53">
        <v>350</v>
      </c>
      <c r="E12" s="53">
        <v>350</v>
      </c>
      <c r="F12" s="53">
        <v>38401</v>
      </c>
      <c r="G12" s="53">
        <v>43360.6</v>
      </c>
      <c r="H12" s="46"/>
      <c r="I12" s="46"/>
      <c r="J12" s="47"/>
      <c r="K12" s="48"/>
      <c r="L12" s="48"/>
    </row>
    <row r="13" spans="1:12" s="49" customFormat="1" ht="50.25" customHeight="1">
      <c r="A13" s="50"/>
      <c r="B13" s="44" t="s">
        <v>6</v>
      </c>
      <c r="C13" s="45"/>
      <c r="D13" s="53">
        <v>31.5</v>
      </c>
      <c r="E13" s="53"/>
      <c r="F13" s="53">
        <v>1495</v>
      </c>
      <c r="G13" s="53">
        <v>1147</v>
      </c>
      <c r="H13" s="46"/>
      <c r="I13" s="46"/>
      <c r="J13" s="47"/>
      <c r="K13" s="48"/>
      <c r="L13" s="48"/>
    </row>
    <row r="14" spans="1:10" s="10" customFormat="1" ht="48" customHeight="1">
      <c r="A14" s="50"/>
      <c r="B14" s="52" t="s">
        <v>5</v>
      </c>
      <c r="C14" s="45"/>
      <c r="D14" s="53">
        <v>30</v>
      </c>
      <c r="E14" s="53">
        <v>30</v>
      </c>
      <c r="F14" s="53">
        <v>499</v>
      </c>
      <c r="G14" s="53">
        <v>594.6</v>
      </c>
      <c r="H14" s="46"/>
      <c r="I14" s="46"/>
      <c r="J14" s="47"/>
    </row>
    <row r="15" spans="1:10" s="10" customFormat="1" ht="48" customHeight="1">
      <c r="A15" s="50"/>
      <c r="B15" s="52" t="s">
        <v>19</v>
      </c>
      <c r="C15" s="45"/>
      <c r="D15" s="53">
        <v>607</v>
      </c>
      <c r="E15" s="53">
        <v>491</v>
      </c>
      <c r="F15" s="53">
        <v>37816</v>
      </c>
      <c r="G15" s="53">
        <v>11860</v>
      </c>
      <c r="H15" s="45">
        <v>4.8</v>
      </c>
      <c r="I15" s="45">
        <v>51.5</v>
      </c>
      <c r="J15" s="47">
        <v>29.9</v>
      </c>
    </row>
    <row r="16" spans="1:10" s="10" customFormat="1" ht="51.75" customHeight="1">
      <c r="A16" s="50"/>
      <c r="B16" s="44" t="s">
        <v>20</v>
      </c>
      <c r="C16" s="45"/>
      <c r="D16" s="53">
        <v>3300.8</v>
      </c>
      <c r="E16" s="53">
        <v>1112.6</v>
      </c>
      <c r="F16" s="53">
        <v>145199.7</v>
      </c>
      <c r="G16" s="53">
        <v>23381.4</v>
      </c>
      <c r="H16" s="45">
        <v>52.645</v>
      </c>
      <c r="I16" s="45">
        <v>281.01</v>
      </c>
      <c r="J16" s="47">
        <v>200.95</v>
      </c>
    </row>
    <row r="17" spans="1:10" s="48" customFormat="1" ht="21" customHeight="1">
      <c r="A17" s="50">
        <v>2</v>
      </c>
      <c r="B17" s="55" t="s">
        <v>15</v>
      </c>
      <c r="C17" s="45">
        <v>816</v>
      </c>
      <c r="D17" s="46">
        <v>6750</v>
      </c>
      <c r="E17" s="46">
        <v>4165</v>
      </c>
      <c r="F17" s="46">
        <v>779551.8</v>
      </c>
      <c r="G17" s="46">
        <v>209054</v>
      </c>
      <c r="H17" s="46"/>
      <c r="I17" s="45">
        <v>217.753</v>
      </c>
      <c r="J17" s="45">
        <v>285.86</v>
      </c>
    </row>
    <row r="18" spans="1:12" s="49" customFormat="1" ht="33.75" customHeight="1">
      <c r="A18" s="50">
        <v>3</v>
      </c>
      <c r="B18" s="44" t="s">
        <v>3</v>
      </c>
      <c r="C18" s="45">
        <f>SUM(C19:C20)</f>
        <v>0</v>
      </c>
      <c r="D18" s="53">
        <f aca="true" t="shared" si="1" ref="D18:J18">SUM(D19:D20)</f>
        <v>188</v>
      </c>
      <c r="E18" s="53">
        <f t="shared" si="1"/>
        <v>146</v>
      </c>
      <c r="F18" s="53">
        <f t="shared" si="1"/>
        <v>13452</v>
      </c>
      <c r="G18" s="53">
        <f t="shared" si="1"/>
        <v>5141</v>
      </c>
      <c r="H18" s="45">
        <f t="shared" si="1"/>
        <v>3</v>
      </c>
      <c r="I18" s="45">
        <f t="shared" si="1"/>
        <v>4.5</v>
      </c>
      <c r="J18" s="45">
        <f t="shared" si="1"/>
        <v>3.3</v>
      </c>
      <c r="K18" s="48"/>
      <c r="L18" s="48"/>
    </row>
    <row r="19" spans="1:12" s="49" customFormat="1" ht="30.75" customHeight="1">
      <c r="A19" s="50"/>
      <c r="B19" s="44" t="s">
        <v>2</v>
      </c>
      <c r="C19" s="45"/>
      <c r="D19" s="54">
        <v>146</v>
      </c>
      <c r="E19" s="54">
        <v>146</v>
      </c>
      <c r="F19" s="53">
        <v>10031</v>
      </c>
      <c r="G19" s="53">
        <v>5141</v>
      </c>
      <c r="H19" s="46"/>
      <c r="I19" s="46"/>
      <c r="J19" s="51"/>
      <c r="K19" s="48"/>
      <c r="L19" s="48"/>
    </row>
    <row r="20" spans="1:12" s="49" customFormat="1" ht="33" customHeight="1">
      <c r="A20" s="50"/>
      <c r="B20" s="44" t="s">
        <v>4</v>
      </c>
      <c r="C20" s="45"/>
      <c r="D20" s="53">
        <v>42</v>
      </c>
      <c r="E20" s="53"/>
      <c r="F20" s="53">
        <v>3421</v>
      </c>
      <c r="G20" s="53"/>
      <c r="H20" s="45">
        <v>3</v>
      </c>
      <c r="I20" s="45">
        <v>4.5</v>
      </c>
      <c r="J20" s="51">
        <v>3.3</v>
      </c>
      <c r="K20" s="48"/>
      <c r="L20" s="48"/>
    </row>
    <row r="21" spans="1:12" s="49" customFormat="1" ht="31.5" customHeight="1">
      <c r="A21" s="50">
        <v>4</v>
      </c>
      <c r="B21" s="44" t="s">
        <v>26</v>
      </c>
      <c r="C21" s="45"/>
      <c r="D21" s="53">
        <f>85+48+40</f>
        <v>173</v>
      </c>
      <c r="E21" s="53"/>
      <c r="F21" s="53">
        <f>5060+54800+2180</f>
        <v>62040</v>
      </c>
      <c r="G21" s="53">
        <f>10430+5738</f>
        <v>16168</v>
      </c>
      <c r="H21" s="45">
        <v>3</v>
      </c>
      <c r="I21" s="45">
        <f>6+13</f>
        <v>19</v>
      </c>
      <c r="J21" s="51"/>
      <c r="K21" s="48"/>
      <c r="L21" s="48"/>
    </row>
    <row r="22" spans="1:12" s="49" customFormat="1" ht="33" customHeight="1">
      <c r="A22" s="43">
        <v>5</v>
      </c>
      <c r="B22" s="44" t="s">
        <v>17</v>
      </c>
      <c r="C22" s="45"/>
      <c r="D22" s="53">
        <v>30</v>
      </c>
      <c r="E22" s="53">
        <v>30</v>
      </c>
      <c r="F22" s="53">
        <v>4000</v>
      </c>
      <c r="G22" s="53">
        <v>1767</v>
      </c>
      <c r="H22" s="46"/>
      <c r="I22" s="46"/>
      <c r="J22" s="47"/>
      <c r="K22" s="48"/>
      <c r="L22" s="48"/>
    </row>
    <row r="23" spans="1:10" s="11" customFormat="1" ht="23.25" customHeight="1">
      <c r="A23" s="50" t="s">
        <v>21</v>
      </c>
      <c r="B23" s="56" t="s">
        <v>22</v>
      </c>
      <c r="C23" s="57">
        <f aca="true" t="shared" si="2" ref="C23:J23">SUM(C11+C17+C18+C21+C22)</f>
        <v>816</v>
      </c>
      <c r="D23" s="58">
        <f t="shared" si="2"/>
        <v>11460.3</v>
      </c>
      <c r="E23" s="58">
        <f t="shared" si="2"/>
        <v>6324.6</v>
      </c>
      <c r="F23" s="58">
        <f t="shared" si="2"/>
        <v>1082454.5</v>
      </c>
      <c r="G23" s="58">
        <f t="shared" si="2"/>
        <v>312473.6</v>
      </c>
      <c r="H23" s="57">
        <f t="shared" si="2"/>
        <v>63.445</v>
      </c>
      <c r="I23" s="57">
        <f t="shared" si="2"/>
        <v>573.7629999999999</v>
      </c>
      <c r="J23" s="57">
        <f t="shared" si="2"/>
        <v>520.01</v>
      </c>
    </row>
    <row r="24" spans="1:10" s="11" customFormat="1" ht="23.25" customHeight="1">
      <c r="A24" s="20"/>
      <c r="B24" s="21"/>
      <c r="C24" s="22"/>
      <c r="D24" s="22"/>
      <c r="E24" s="23"/>
      <c r="F24" s="23"/>
      <c r="G24" s="23"/>
      <c r="H24" s="22"/>
      <c r="I24" s="22"/>
      <c r="J24" s="22"/>
    </row>
    <row r="25" spans="2:6" s="29" customFormat="1" ht="14.25">
      <c r="B25" s="30" t="s">
        <v>28</v>
      </c>
      <c r="C25" s="31"/>
      <c r="D25" s="31"/>
      <c r="E25" s="32"/>
      <c r="F25" s="32" t="s">
        <v>29</v>
      </c>
    </row>
    <row r="26" spans="1:10" ht="12.75">
      <c r="A26" s="3"/>
      <c r="B26" s="4"/>
      <c r="C26" s="2"/>
      <c r="D26" s="2"/>
      <c r="E26" s="2"/>
      <c r="F26" s="2"/>
      <c r="G26" s="2"/>
      <c r="H26" s="6"/>
      <c r="I26" s="6"/>
      <c r="J26" s="2"/>
    </row>
  </sheetData>
  <sheetProtection/>
  <mergeCells count="7">
    <mergeCell ref="H1:J1"/>
    <mergeCell ref="H2:J2"/>
    <mergeCell ref="F3:H3"/>
    <mergeCell ref="A8:A9"/>
    <mergeCell ref="B8:B9"/>
    <mergeCell ref="C8:J8"/>
    <mergeCell ref="A4:J4"/>
  </mergeCells>
  <printOptions horizontalCentered="1"/>
  <pageMargins left="0" right="0" top="0.5905511811023623" bottom="0.15748031496062992" header="0.6299212598425197" footer="0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финупр4</cp:lastModifiedBy>
  <cp:lastPrinted>2021-12-17T08:54:06Z</cp:lastPrinted>
  <dcterms:created xsi:type="dcterms:W3CDTF">2008-11-10T12:47:11Z</dcterms:created>
  <dcterms:modified xsi:type="dcterms:W3CDTF">2021-12-23T14:42:45Z</dcterms:modified>
  <cp:category/>
  <cp:version/>
  <cp:contentType/>
  <cp:contentStatus/>
</cp:coreProperties>
</file>